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gakuenserver\ユマニテクプラザ\02_貸研修室\02_申込み・見積・請求\1_申込書一式(お客様送付用)\4_申込書\"/>
    </mc:Choice>
  </mc:AlternateContent>
  <xr:revisionPtr revIDLastSave="0" documentId="13_ncr:1_{29437353-A27A-43ED-AD08-392EB97F9585}" xr6:coauthVersionLast="47" xr6:coauthVersionMax="47" xr10:uidLastSave="{00000000-0000-0000-0000-000000000000}"/>
  <bookViews>
    <workbookView xWindow="0" yWindow="0" windowWidth="23040" windowHeight="12240" xr2:uid="{AA204834-DDC7-4013-9AB2-227C75AAAF58}"/>
  </bookViews>
  <sheets>
    <sheet name="研修室申込書（プラザ）" sheetId="14" r:id="rId1"/>
    <sheet name="研修室申込書（記入例）" sheetId="16" r:id="rId2"/>
  </sheets>
  <definedNames>
    <definedName name="_xlnm.Print_Area" localSheetId="0">'研修室申込書（プラザ）'!$A$1:$Z$63</definedName>
    <definedName name="_xlnm.Print_Area" localSheetId="1">'研修室申込書（記入例）'!$A$1:$Z$63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9" i="14" l="1"/>
  <c r="Y28" i="14"/>
  <c r="Y27" i="14"/>
  <c r="Y26" i="14"/>
  <c r="AJ30" i="16"/>
  <c r="AI30" i="16"/>
  <c r="AK30" i="16" s="1"/>
  <c r="AJ29" i="16"/>
  <c r="AL29" i="16" s="1"/>
  <c r="AI29" i="16"/>
  <c r="AK29" i="16" s="1"/>
  <c r="AL28" i="16"/>
  <c r="AJ28" i="16"/>
  <c r="AI28" i="16"/>
  <c r="AK28" i="16" s="1"/>
  <c r="AL27" i="16"/>
  <c r="AK27" i="16"/>
  <c r="Y23" i="16" s="1"/>
  <c r="AJ27" i="16"/>
  <c r="AI27" i="16"/>
  <c r="AK26" i="16"/>
  <c r="AJ26" i="16"/>
  <c r="AL26" i="16" s="1"/>
  <c r="AI26" i="16"/>
  <c r="AJ25" i="16"/>
  <c r="AI25" i="16"/>
  <c r="AK25" i="16" s="1"/>
  <c r="AJ24" i="16"/>
  <c r="AI24" i="16"/>
  <c r="AK24" i="16" s="1"/>
  <c r="AJ23" i="16"/>
  <c r="AI23" i="16"/>
  <c r="AL23" i="16" s="1"/>
  <c r="AK22" i="16"/>
  <c r="AJ22" i="16"/>
  <c r="AI22" i="16"/>
  <c r="AJ21" i="16"/>
  <c r="AL21" i="16" s="1"/>
  <c r="AI21" i="16"/>
  <c r="AK21" i="16" s="1"/>
  <c r="AL20" i="16"/>
  <c r="AJ20" i="16"/>
  <c r="AI20" i="16"/>
  <c r="AK20" i="16" s="1"/>
  <c r="AL19" i="16"/>
  <c r="AK19" i="16"/>
  <c r="L23" i="16" s="1"/>
  <c r="AJ19" i="16"/>
  <c r="AI19" i="16"/>
  <c r="AJ18" i="16"/>
  <c r="AI18" i="16"/>
  <c r="AK18" i="16" s="1"/>
  <c r="AJ17" i="16"/>
  <c r="AI17" i="16"/>
  <c r="AK17" i="16" s="1"/>
  <c r="AJ16" i="16"/>
  <c r="AI16" i="16"/>
  <c r="AK16" i="16" s="1"/>
  <c r="AL18" i="16" l="1"/>
  <c r="AM18" i="16" s="1"/>
  <c r="L20" i="16" s="1"/>
  <c r="Y25" i="16"/>
  <c r="AM28" i="16"/>
  <c r="Y24" i="16" s="1"/>
  <c r="Y19" i="16"/>
  <c r="Y21" i="16"/>
  <c r="L25" i="16"/>
  <c r="AM20" i="16"/>
  <c r="L24" i="16" s="1"/>
  <c r="Y27" i="16"/>
  <c r="AM29" i="16"/>
  <c r="Y26" i="16" s="1"/>
  <c r="L27" i="16"/>
  <c r="AM21" i="16"/>
  <c r="L26" i="16" s="1"/>
  <c r="AM19" i="16"/>
  <c r="L22" i="16" s="1"/>
  <c r="AL17" i="16"/>
  <c r="AM17" i="16" s="1"/>
  <c r="L18" i="16" s="1"/>
  <c r="AL25" i="16"/>
  <c r="AM25" i="16" s="1"/>
  <c r="Y18" i="16" s="1"/>
  <c r="AM26" i="16"/>
  <c r="Y20" i="16" s="1"/>
  <c r="AM27" i="16"/>
  <c r="Y22" i="16" s="1"/>
  <c r="AL16" i="16"/>
  <c r="AM16" i="16" s="1"/>
  <c r="L16" i="16" s="1"/>
  <c r="AK23" i="16"/>
  <c r="L31" i="16" s="1"/>
  <c r="AL24" i="16"/>
  <c r="Y17" i="16" s="1"/>
  <c r="AL30" i="16"/>
  <c r="AM30" i="16" s="1"/>
  <c r="Y28" i="16" s="1"/>
  <c r="AL22" i="16"/>
  <c r="L29" i="16" s="1"/>
  <c r="L21" i="16" l="1"/>
  <c r="L19" i="16"/>
  <c r="L17" i="16"/>
  <c r="Y29" i="16"/>
  <c r="AM22" i="16"/>
  <c r="L28" i="16" s="1"/>
  <c r="AM23" i="16"/>
  <c r="L30" i="16" s="1"/>
  <c r="AM24" i="16"/>
  <c r="Y16" i="16" s="1"/>
  <c r="AJ30" i="14"/>
  <c r="AI30" i="14"/>
  <c r="AJ29" i="14"/>
  <c r="AI29" i="14"/>
  <c r="AJ28" i="14"/>
  <c r="AI28" i="14"/>
  <c r="AK28" i="14" s="1"/>
  <c r="AJ27" i="14"/>
  <c r="AI27" i="14"/>
  <c r="AK27" i="14" s="1"/>
  <c r="AJ26" i="14"/>
  <c r="AI26" i="14"/>
  <c r="AK26" i="14" s="1"/>
  <c r="AJ25" i="14"/>
  <c r="AI25" i="14"/>
  <c r="AK25" i="14" s="1"/>
  <c r="AJ24" i="14"/>
  <c r="AI24" i="14"/>
  <c r="AJ23" i="14"/>
  <c r="AI23" i="14"/>
  <c r="AJ22" i="14"/>
  <c r="AI22" i="14"/>
  <c r="AJ21" i="14"/>
  <c r="AI21" i="14"/>
  <c r="AK21" i="14" s="1"/>
  <c r="AJ20" i="14"/>
  <c r="AI20" i="14"/>
  <c r="AK20" i="14" s="1"/>
  <c r="AJ19" i="14"/>
  <c r="AI19" i="14"/>
  <c r="AJ18" i="14"/>
  <c r="AI18" i="14"/>
  <c r="AK18" i="14" s="1"/>
  <c r="AJ17" i="14"/>
  <c r="AI17" i="14"/>
  <c r="AJ16" i="14"/>
  <c r="AI16" i="14"/>
  <c r="AK16" i="14" s="1"/>
  <c r="AL30" i="14" l="1"/>
  <c r="AL29" i="14"/>
  <c r="AL28" i="14"/>
  <c r="AM28" i="14" s="1"/>
  <c r="Y24" i="14" s="1"/>
  <c r="AL27" i="14"/>
  <c r="AM27" i="14" s="1"/>
  <c r="Y22" i="14" s="1"/>
  <c r="AL16" i="14"/>
  <c r="AM16" i="14" s="1"/>
  <c r="L16" i="14" s="1"/>
  <c r="AL20" i="14"/>
  <c r="AM20" i="14" s="1"/>
  <c r="L24" i="14" s="1"/>
  <c r="AL19" i="14"/>
  <c r="AL18" i="14"/>
  <c r="L21" i="14" s="1"/>
  <c r="AL26" i="14"/>
  <c r="Y21" i="14" s="1"/>
  <c r="AL17" i="14"/>
  <c r="AL21" i="14"/>
  <c r="AM21" i="14" s="1"/>
  <c r="L26" i="14" s="1"/>
  <c r="AL25" i="14"/>
  <c r="AM25" i="14" s="1"/>
  <c r="Y18" i="14" s="1"/>
  <c r="AK23" i="14"/>
  <c r="AL23" i="14"/>
  <c r="AL22" i="14"/>
  <c r="AK19" i="14"/>
  <c r="AK17" i="14"/>
  <c r="AK24" i="14"/>
  <c r="AL24" i="14"/>
  <c r="AK30" i="14"/>
  <c r="AK22" i="14"/>
  <c r="AK29" i="14"/>
  <c r="AM29" i="14" l="1"/>
  <c r="Y25" i="14"/>
  <c r="AM26" i="14"/>
  <c r="Y20" i="14" s="1"/>
  <c r="Y23" i="14"/>
  <c r="AM30" i="14"/>
  <c r="L17" i="14"/>
  <c r="AM22" i="14"/>
  <c r="L28" i="14" s="1"/>
  <c r="L25" i="14"/>
  <c r="L23" i="14"/>
  <c r="AM18" i="14"/>
  <c r="L20" i="14" s="1"/>
  <c r="L19" i="14"/>
  <c r="AM24" i="14"/>
  <c r="Y16" i="14" s="1"/>
  <c r="AM19" i="14"/>
  <c r="L22" i="14" s="1"/>
  <c r="L27" i="14"/>
  <c r="AM23" i="14"/>
  <c r="L30" i="14" s="1"/>
  <c r="AM17" i="14"/>
  <c r="L18" i="14" s="1"/>
  <c r="Y19" i="14"/>
  <c r="L31" i="14"/>
  <c r="L29" i="14"/>
  <c r="Y17" i="14"/>
</calcChain>
</file>

<file path=xl/sharedStrings.xml><?xml version="1.0" encoding="utf-8"?>
<sst xmlns="http://schemas.openxmlformats.org/spreadsheetml/2006/main" count="326" uniqueCount="83">
  <si>
    <t>申込番号</t>
    <rPh sb="0" eb="2">
      <t>モウシコミ</t>
    </rPh>
    <rPh sb="2" eb="4">
      <t>バンゴウ</t>
    </rPh>
    <phoneticPr fontId="1"/>
  </si>
  <si>
    <t>住所</t>
    <rPh sb="0" eb="2">
      <t>ジュウショ</t>
    </rPh>
    <phoneticPr fontId="1"/>
  </si>
  <si>
    <t>フリガナ</t>
    <phoneticPr fontId="1"/>
  </si>
  <si>
    <t>団体名</t>
    <rPh sb="0" eb="3">
      <t>ダンタイメイ</t>
    </rPh>
    <phoneticPr fontId="1"/>
  </si>
  <si>
    <t>申込者</t>
    <rPh sb="0" eb="3">
      <t>モウシコミシャ</t>
    </rPh>
    <phoneticPr fontId="1"/>
  </si>
  <si>
    <t>〒</t>
    <phoneticPr fontId="1"/>
  </si>
  <si>
    <t>TEL</t>
    <phoneticPr fontId="1"/>
  </si>
  <si>
    <t>FAX</t>
    <phoneticPr fontId="1"/>
  </si>
  <si>
    <t>E-mail</t>
    <phoneticPr fontId="1"/>
  </si>
  <si>
    <t>ご担当者</t>
    <rPh sb="1" eb="4">
      <t>タントウシャ</t>
    </rPh>
    <phoneticPr fontId="1"/>
  </si>
  <si>
    <t>申込年月日</t>
    <rPh sb="0" eb="2">
      <t>モウシコミ</t>
    </rPh>
    <rPh sb="2" eb="5">
      <t>ネンガッピ</t>
    </rPh>
    <phoneticPr fontId="1"/>
  </si>
  <si>
    <t>宛名</t>
    <rPh sb="0" eb="2">
      <t>アテナ</t>
    </rPh>
    <phoneticPr fontId="1"/>
  </si>
  <si>
    <t>請求先</t>
    <rPh sb="0" eb="2">
      <t>セイキュウ</t>
    </rPh>
    <rPh sb="2" eb="3">
      <t>サキ</t>
    </rPh>
    <phoneticPr fontId="1"/>
  </si>
  <si>
    <t>使用目的</t>
    <rPh sb="0" eb="2">
      <t>シヨウ</t>
    </rPh>
    <rPh sb="2" eb="4">
      <t>モクテキ</t>
    </rPh>
    <phoneticPr fontId="1"/>
  </si>
  <si>
    <t>名</t>
    <rPh sb="0" eb="1">
      <t>メイ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</si>
  <si>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</si>
  <si>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使用日</t>
    <rPh sb="0" eb="2">
      <t>シヨウ</t>
    </rPh>
    <rPh sb="2" eb="3">
      <t>ビ</t>
    </rPh>
    <phoneticPr fontId="1"/>
  </si>
  <si>
    <t>使用時間数</t>
    <rPh sb="0" eb="2">
      <t>シヨウ</t>
    </rPh>
    <rPh sb="2" eb="4">
      <t>ジカン</t>
    </rPh>
    <rPh sb="4" eb="5">
      <t>スウ</t>
    </rPh>
    <phoneticPr fontId="1"/>
  </si>
  <si>
    <t>基本時間帯</t>
    <rPh sb="0" eb="2">
      <t>キホン</t>
    </rPh>
    <rPh sb="2" eb="5">
      <t>ジカンタイ</t>
    </rPh>
    <phoneticPr fontId="1"/>
  </si>
  <si>
    <t>時間</t>
    <rPh sb="0" eb="2">
      <t>ジカン</t>
    </rPh>
    <phoneticPr fontId="1"/>
  </si>
  <si>
    <t>備考</t>
    <rPh sb="0" eb="2">
      <t>ビコウ</t>
    </rPh>
    <phoneticPr fontId="1"/>
  </si>
  <si>
    <t>★当日の時間延長は対応できませんので、使用時間に余裕を持ってお申込みください。</t>
    <rPh sb="1" eb="3">
      <t>トウジツ</t>
    </rPh>
    <rPh sb="4" eb="8">
      <t>ジカンエンチョウ</t>
    </rPh>
    <rPh sb="9" eb="11">
      <t>タイオウ</t>
    </rPh>
    <rPh sb="19" eb="21">
      <t>シヨウ</t>
    </rPh>
    <rPh sb="21" eb="23">
      <t>ジカン</t>
    </rPh>
    <rPh sb="24" eb="26">
      <t>ヨユウ</t>
    </rPh>
    <rPh sb="27" eb="28">
      <t>モ</t>
    </rPh>
    <rPh sb="31" eb="33">
      <t>モウシコ</t>
    </rPh>
    <phoneticPr fontId="1"/>
  </si>
  <si>
    <t>ユマニテクプラザ　貸研修室使用申込書</t>
    <rPh sb="9" eb="10">
      <t>カシ</t>
    </rPh>
    <rPh sb="10" eb="11">
      <t>ケン</t>
    </rPh>
    <rPh sb="11" eb="12">
      <t>オサム</t>
    </rPh>
    <rPh sb="12" eb="13">
      <t>シツ</t>
    </rPh>
    <rPh sb="13" eb="14">
      <t>シ</t>
    </rPh>
    <rPh sb="14" eb="15">
      <t>ヨウ</t>
    </rPh>
    <rPh sb="15" eb="16">
      <t>サル</t>
    </rPh>
    <rPh sb="16" eb="17">
      <t>コミ</t>
    </rPh>
    <rPh sb="17" eb="18">
      <t>ショコウシャ</t>
    </rPh>
    <phoneticPr fontId="1"/>
  </si>
  <si>
    <t>無料オプション一覧（使用を希望するものに「〇」をお願いします。）</t>
    <rPh sb="0" eb="2">
      <t>ムリョウ</t>
    </rPh>
    <rPh sb="7" eb="9">
      <t>イチラン</t>
    </rPh>
    <rPh sb="10" eb="12">
      <t>シヨウ</t>
    </rPh>
    <rPh sb="13" eb="15">
      <t>キボウ</t>
    </rPh>
    <rPh sb="25" eb="26">
      <t>ネガ</t>
    </rPh>
    <phoneticPr fontId="1"/>
  </si>
  <si>
    <t>名称</t>
    <rPh sb="0" eb="2">
      <t>メイショウ</t>
    </rPh>
    <phoneticPr fontId="1"/>
  </si>
  <si>
    <t>〇</t>
    <phoneticPr fontId="1"/>
  </si>
  <si>
    <t>音響機材（アンプ・ハンドマイク3本・ピンマイク1個）※研修室300のみ可</t>
    <rPh sb="0" eb="2">
      <t>オンキョウ</t>
    </rPh>
    <rPh sb="2" eb="4">
      <t>キザイ</t>
    </rPh>
    <rPh sb="16" eb="17">
      <t>ホン</t>
    </rPh>
    <rPh sb="24" eb="25">
      <t>コ</t>
    </rPh>
    <rPh sb="27" eb="30">
      <t>ケンシュウシツ</t>
    </rPh>
    <rPh sb="35" eb="36">
      <t>カ</t>
    </rPh>
    <phoneticPr fontId="1"/>
  </si>
  <si>
    <t>レーザーポインター</t>
    <phoneticPr fontId="1"/>
  </si>
  <si>
    <t>案内板　　　枚（最大2枚まで）</t>
    <rPh sb="0" eb="3">
      <t>アンナイバン</t>
    </rPh>
    <rPh sb="6" eb="7">
      <t>マイ</t>
    </rPh>
    <rPh sb="8" eb="10">
      <t>サイダイ</t>
    </rPh>
    <rPh sb="11" eb="12">
      <t>マイ</t>
    </rPh>
    <phoneticPr fontId="1"/>
  </si>
  <si>
    <t>有料オプション一覧（使用を希望するものに「〇」をお願いします。）</t>
    <rPh sb="0" eb="2">
      <t>ユウリョウ</t>
    </rPh>
    <rPh sb="7" eb="9">
      <t>イチラン</t>
    </rPh>
    <rPh sb="10" eb="12">
      <t>シヨウ</t>
    </rPh>
    <rPh sb="13" eb="15">
      <t>キボウ</t>
    </rPh>
    <rPh sb="25" eb="26">
      <t>ネガ</t>
    </rPh>
    <phoneticPr fontId="1"/>
  </si>
  <si>
    <t>金額（税込）</t>
    <rPh sb="0" eb="2">
      <t>キンガク</t>
    </rPh>
    <rPh sb="3" eb="5">
      <t>ゼイコ</t>
    </rPh>
    <phoneticPr fontId="1"/>
  </si>
  <si>
    <t>3,300円</t>
    <rPh sb="5" eb="6">
      <t>エン</t>
    </rPh>
    <phoneticPr fontId="1"/>
  </si>
  <si>
    <t>確認</t>
    <rPh sb="0" eb="2">
      <t>カクニン</t>
    </rPh>
    <phoneticPr fontId="1"/>
  </si>
  <si>
    <t>研修室</t>
    <rPh sb="0" eb="3">
      <t>ケンシュウシツ</t>
    </rPh>
    <phoneticPr fontId="1"/>
  </si>
  <si>
    <t>使用時間</t>
    <rPh sb="0" eb="2">
      <t>シヨウ</t>
    </rPh>
    <rPh sb="2" eb="4">
      <t>ジカン</t>
    </rPh>
    <phoneticPr fontId="1"/>
  </si>
  <si>
    <t>～</t>
    <phoneticPr fontId="1"/>
  </si>
  <si>
    <t>早朝・夜間時間帯</t>
    <rPh sb="0" eb="2">
      <t>ソウチョウ</t>
    </rPh>
    <rPh sb="3" eb="5">
      <t>ヤカン</t>
    </rPh>
    <rPh sb="5" eb="8">
      <t>ジカンタイ</t>
    </rPh>
    <phoneticPr fontId="1"/>
  </si>
  <si>
    <r>
      <rPr>
        <sz val="9"/>
        <color theme="1"/>
        <rFont val="メイリオ"/>
        <family val="3"/>
        <charset val="128"/>
      </rPr>
      <t>3F</t>
    </r>
    <r>
      <rPr>
        <sz val="6"/>
        <color theme="1"/>
        <rFont val="メイリオ"/>
        <family val="3"/>
        <charset val="128"/>
      </rPr>
      <t xml:space="preserve">
ホール</t>
    </r>
    <phoneticPr fontId="1"/>
  </si>
  <si>
    <r>
      <rPr>
        <sz val="9"/>
        <color theme="1"/>
        <rFont val="メイリオ"/>
        <family val="3"/>
        <charset val="128"/>
      </rPr>
      <t>1F</t>
    </r>
    <r>
      <rPr>
        <sz val="6"/>
        <color theme="1"/>
        <rFont val="メイリオ"/>
        <family val="3"/>
        <charset val="128"/>
      </rPr>
      <t xml:space="preserve">
ホール</t>
    </r>
    <phoneticPr fontId="1"/>
  </si>
  <si>
    <t>ー</t>
    <phoneticPr fontId="1"/>
  </si>
  <si>
    <t>　　申込者と同じ　　　　申込者と異なる（下記住所、宛名へ送付）</t>
    <rPh sb="2" eb="4">
      <t>モウシコミ</t>
    </rPh>
    <rPh sb="4" eb="5">
      <t>シャ</t>
    </rPh>
    <rPh sb="6" eb="7">
      <t>オナ</t>
    </rPh>
    <rPh sb="12" eb="14">
      <t>モウシコミ</t>
    </rPh>
    <rPh sb="14" eb="15">
      <t>シャ</t>
    </rPh>
    <rPh sb="16" eb="17">
      <t>コト</t>
    </rPh>
    <rPh sb="20" eb="22">
      <t>カキ</t>
    </rPh>
    <rPh sb="22" eb="24">
      <t>ジュウショ</t>
    </rPh>
    <rPh sb="25" eb="27">
      <t>アテナ</t>
    </rPh>
    <rPh sb="28" eb="30">
      <t>ソウフ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</si>
  <si>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</si>
  <si>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</si>
  <si>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朝</t>
    <rPh sb="0" eb="1">
      <t>アサ</t>
    </rPh>
    <phoneticPr fontId="1"/>
  </si>
  <si>
    <t>夜</t>
    <rPh sb="0" eb="1">
      <t>ヨル</t>
    </rPh>
    <phoneticPr fontId="1"/>
  </si>
  <si>
    <t>基本</t>
    <rPh sb="0" eb="2">
      <t>キホン</t>
    </rPh>
    <phoneticPr fontId="1"/>
  </si>
  <si>
    <t>※使用希望の研修室に☑をし、使用時間（１時間単位）・時間帯別の各使用時間数を記入してください。
【時間帯】基本時間帯　9：00～17：00、早朝・夜間時間帯　7：00～9：00、17：00～21：00</t>
    <rPh sb="1" eb="3">
      <t>シヨウ</t>
    </rPh>
    <rPh sb="3" eb="5">
      <t>キボウ</t>
    </rPh>
    <rPh sb="6" eb="9">
      <t>ケンシュウシツ</t>
    </rPh>
    <rPh sb="14" eb="16">
      <t>シヨウ</t>
    </rPh>
    <rPh sb="16" eb="18">
      <t>ジカン</t>
    </rPh>
    <rPh sb="20" eb="22">
      <t>ジカン</t>
    </rPh>
    <rPh sb="22" eb="24">
      <t>タンイ</t>
    </rPh>
    <rPh sb="26" eb="29">
      <t>ジカンタイ</t>
    </rPh>
    <rPh sb="29" eb="30">
      <t>ベツ</t>
    </rPh>
    <rPh sb="31" eb="32">
      <t>カク</t>
    </rPh>
    <rPh sb="32" eb="34">
      <t>シヨウ</t>
    </rPh>
    <rPh sb="34" eb="36">
      <t>ジカン</t>
    </rPh>
    <rPh sb="36" eb="37">
      <t>スウ</t>
    </rPh>
    <rPh sb="38" eb="40">
      <t>キニュウ</t>
    </rPh>
    <rPh sb="49" eb="51">
      <t>ジカン</t>
    </rPh>
    <rPh sb="51" eb="52">
      <t>タイ</t>
    </rPh>
    <rPh sb="53" eb="55">
      <t>キホン</t>
    </rPh>
    <rPh sb="55" eb="58">
      <t>ジカンタイ</t>
    </rPh>
    <rPh sb="70" eb="72">
      <t>ソウチョウ</t>
    </rPh>
    <rPh sb="73" eb="78">
      <t>ヤカンジカンタイ</t>
    </rPh>
    <phoneticPr fontId="1"/>
  </si>
  <si>
    <t>3FH</t>
    <phoneticPr fontId="1"/>
  </si>
  <si>
    <t>1FH</t>
    <phoneticPr fontId="1"/>
  </si>
  <si>
    <t>三重県四日市市浜田町13-29</t>
    <rPh sb="0" eb="10">
      <t>５１０－００６７</t>
    </rPh>
    <phoneticPr fontId="1"/>
  </si>
  <si>
    <t>059-353-4311</t>
    <phoneticPr fontId="1"/>
  </si>
  <si>
    <t>059-353-4878</t>
    <phoneticPr fontId="1"/>
  </si>
  <si>
    <t>カブシキガイシャ　ユマニテク</t>
    <phoneticPr fontId="1"/>
  </si>
  <si>
    <t>株式会社　ユマニテク</t>
    <rPh sb="0" eb="4">
      <t>カブシキガイシャ</t>
    </rPh>
    <phoneticPr fontId="1"/>
  </si>
  <si>
    <t>info-plaza@humanitec.ac.jp</t>
    <phoneticPr fontId="1"/>
  </si>
  <si>
    <t>大橋　太郎</t>
    <rPh sb="0" eb="2">
      <t>オオハシ</t>
    </rPh>
    <rPh sb="3" eb="5">
      <t>タロウ</t>
    </rPh>
    <phoneticPr fontId="1"/>
  </si>
  <si>
    <t>専門学校管理検定試験</t>
    <rPh sb="0" eb="2">
      <t>センモン</t>
    </rPh>
    <rPh sb="2" eb="4">
      <t>ガッコウ</t>
    </rPh>
    <rPh sb="4" eb="6">
      <t>カンリ</t>
    </rPh>
    <rPh sb="6" eb="8">
      <t>ケンテイ</t>
    </rPh>
    <rPh sb="8" eb="10">
      <t>シケン</t>
    </rPh>
    <phoneticPr fontId="1"/>
  </si>
  <si>
    <t>車椅子の方がみえますので、障がい者用トイレを使用させてください。</t>
    <rPh sb="0" eb="3">
      <t>クルマイス</t>
    </rPh>
    <rPh sb="4" eb="5">
      <t>カタ</t>
    </rPh>
    <rPh sb="13" eb="14">
      <t>ショウ</t>
    </rPh>
    <rPh sb="16" eb="17">
      <t>シャ</t>
    </rPh>
    <rPh sb="17" eb="18">
      <t>ヨウ</t>
    </rPh>
    <rPh sb="22" eb="24">
      <t>シヨウ</t>
    </rPh>
    <phoneticPr fontId="1"/>
  </si>
  <si>
    <t>〇</t>
  </si>
  <si>
    <t>（最大2枚まで）</t>
    <phoneticPr fontId="1"/>
  </si>
  <si>
    <t>ミキサー（YAMAHA AG03MK2B）</t>
    <phoneticPr fontId="1"/>
  </si>
  <si>
    <t>1,100円</t>
    <rPh sb="5" eb="6">
      <t>エン</t>
    </rPh>
    <phoneticPr fontId="1"/>
  </si>
  <si>
    <t>司会台</t>
    <rPh sb="0" eb="2">
      <t>シカイ</t>
    </rPh>
    <rPh sb="2" eb="3">
      <t>ダイ</t>
    </rPh>
    <phoneticPr fontId="1"/>
  </si>
  <si>
    <t>ワイヤレススピーカー・マイク</t>
    <phoneticPr fontId="1"/>
  </si>
  <si>
    <r>
      <t>　　　　　　</t>
    </r>
    <r>
      <rPr>
        <sz val="8"/>
        <color theme="1"/>
        <rFont val="メイリオ"/>
        <family val="3"/>
        <charset val="128"/>
      </rPr>
      <t>※どちらか</t>
    </r>
    <phoneticPr fontId="1"/>
  </si>
  <si>
    <t>オンライン会議用　置き型スピーカー・マイクセット（YAMAHA  YVC-1000）</t>
    <rPh sb="5" eb="8">
      <t>カイギヨウ</t>
    </rPh>
    <rPh sb="9" eb="10">
      <t>オ</t>
    </rPh>
    <rPh sb="11" eb="12">
      <t>ガタ</t>
    </rPh>
    <phoneticPr fontId="1"/>
  </si>
  <si>
    <t>ホワイトボード1台追加</t>
    <rPh sb="8" eb="9">
      <t>ダイ</t>
    </rPh>
    <rPh sb="9" eb="11">
      <t>ツイカ</t>
    </rPh>
    <phoneticPr fontId="1"/>
  </si>
  <si>
    <t>R6.4.1改定</t>
    <rPh sb="6" eb="8">
      <t>カイテイ</t>
    </rPh>
    <phoneticPr fontId="1"/>
  </si>
  <si>
    <t>※各室に講演者机1台・ホワイトボード1台が設置されております。</t>
    <rPh sb="1" eb="3">
      <t>カクシツ</t>
    </rPh>
    <rPh sb="4" eb="6">
      <t>コウエン</t>
    </rPh>
    <rPh sb="6" eb="7">
      <t>シャ</t>
    </rPh>
    <rPh sb="7" eb="8">
      <t>ツクエ</t>
    </rPh>
    <rPh sb="9" eb="10">
      <t>ダイ</t>
    </rPh>
    <rPh sb="19" eb="20">
      <t>ダイ</t>
    </rPh>
    <rPh sb="21" eb="23">
      <t>セッチ</t>
    </rPh>
    <phoneticPr fontId="1"/>
  </si>
  <si>
    <t>Zoomプロアカウント貸出（ミーティング100名・ウェビナー500名）</t>
    <rPh sb="11" eb="13">
      <t>カシダシ</t>
    </rPh>
    <rPh sb="23" eb="24">
      <t>メイ</t>
    </rPh>
    <rPh sb="33" eb="34">
      <t>メイ</t>
    </rPh>
    <phoneticPr fontId="1"/>
  </si>
  <si>
    <t>5,500円</t>
    <rPh sb="5" eb="6">
      <t>エン</t>
    </rPh>
    <phoneticPr fontId="1"/>
  </si>
  <si>
    <t>ビデオカメラ（1台）</t>
    <rPh sb="8" eb="9">
      <t>ダイ</t>
    </rPh>
    <phoneticPr fontId="1"/>
  </si>
  <si>
    <t>ノートパソコン（1台）Core i7/メモリ8GB/Win11 Pro 64bit/13.3型</t>
    <rPh sb="9" eb="10">
      <t>ダイ</t>
    </rPh>
    <phoneticPr fontId="1"/>
  </si>
  <si>
    <t>プロジェクタ（1台）</t>
    <rPh sb="8" eb="9">
      <t>ダイ</t>
    </rPh>
    <phoneticPr fontId="1"/>
  </si>
  <si>
    <t>4,400円</t>
    <rPh sb="5" eb="6">
      <t>エン</t>
    </rPh>
    <phoneticPr fontId="1"/>
  </si>
  <si>
    <t>65インチモニタ（1台）</t>
    <rPh sb="10" eb="11">
      <t>ダイ</t>
    </rPh>
    <phoneticPr fontId="1"/>
  </si>
  <si>
    <t>4,400円</t>
    <rPh sb="5" eb="6">
      <t>エン</t>
    </rPh>
    <phoneticPr fontId="1"/>
  </si>
  <si>
    <t>映像切替機（スイッチャー）</t>
    <rPh sb="0" eb="2">
      <t>エイゾウ</t>
    </rPh>
    <rPh sb="2" eb="4">
      <t>キリカエ</t>
    </rPh>
    <rPh sb="4" eb="5">
      <t>キ</t>
    </rPh>
    <phoneticPr fontId="1"/>
  </si>
  <si>
    <t>映像分配器（スプリッター）</t>
    <rPh sb="0" eb="2">
      <t>エイゾウ</t>
    </rPh>
    <rPh sb="2" eb="5">
      <t>ブンパイキ</t>
    </rPh>
    <phoneticPr fontId="1"/>
  </si>
  <si>
    <t>LANハブ</t>
    <phoneticPr fontId="1"/>
  </si>
  <si>
    <t>2枚</t>
  </si>
  <si>
    <t>各室に65インチモニタをお願いします。
研修室306にノートパソコンをお願いします。</t>
    <rPh sb="0" eb="2">
      <t>カクシツ</t>
    </rPh>
    <rPh sb="13" eb="14">
      <t>ネガ</t>
    </rPh>
    <rPh sb="20" eb="23">
      <t>ケンシュウシツ</t>
    </rPh>
    <rPh sb="36" eb="37">
      <t>ネガ</t>
    </rPh>
    <phoneticPr fontId="1"/>
  </si>
  <si>
    <t>R7.4.1改定</t>
    <rPh sb="6" eb="8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</si>
</sst>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]gge&quot;年&quot;m&quot;月&quot;d&quot;日&quot;\(aaa\);@" x16r2:formatCode16="[$-ja-JP-x-gannen]gge&quot;年&quot;m&quot;月&quot;d&quot;日&quot;\(aaa\);@"/>
    <numFmt numFmtId="177" formatCode="h:mm;@"/>
    <numFmt numFmtId="178" formatCode="0;\-0;;@"/>
    <numFmt numFmtId="179" formatCode="0000"/>
    <numFmt numFmtId="180" formatCode="[$]ggge&quot;年&quot;m&quot;月&quot;d&quot;日&quot;\(aaa\);@" x16r2:formatCode16="[$-ja-JP-x-gannen]ggge&quot;年&quot;m&quot;月&quot;d&quot;日&quot;\(aaa\)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5" xfId="0" applyFont="1" applyBorder="1" applyAlignment="1">
      <alignment horizontal="right" vertical="center" shrinkToFit="1"/>
    </xf>
    <xf numFmtId="0" fontId="4" fillId="0" borderId="39" xfId="0" applyFont="1" applyBorder="1" applyAlignment="1">
      <alignment horizontal="right" vertical="center" shrinkToFit="1"/>
    </xf>
    <xf numFmtId="0" fontId="3" fillId="0" borderId="48" xfId="0" applyFont="1" applyBorder="1" applyAlignment="1">
      <alignment horizontal="right" vertical="center" shrinkToFit="1"/>
    </xf>
    <xf numFmtId="0" fontId="4" fillId="0" borderId="63" xfId="0" applyFont="1" applyBorder="1" applyAlignment="1">
      <alignment horizontal="right" vertical="center" shrinkToFit="1"/>
    </xf>
    <xf numFmtId="0" fontId="4" fillId="0" borderId="75" xfId="0" applyFont="1" applyBorder="1" applyAlignment="1">
      <alignment horizontal="right" vertical="center" shrinkToFit="1"/>
    </xf>
    <xf numFmtId="0" fontId="3" fillId="0" borderId="9" xfId="0" applyFont="1" applyBorder="1" applyAlignment="1">
      <alignment horizontal="right" vertical="center" shrinkToFit="1"/>
    </xf>
    <xf numFmtId="0" fontId="4" fillId="0" borderId="25" xfId="0" applyFont="1" applyBorder="1" applyAlignment="1">
      <alignment horizontal="right" vertical="center" shrinkToFit="1"/>
    </xf>
    <xf numFmtId="0" fontId="3" fillId="0" borderId="1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9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3" fillId="0" borderId="40" xfId="0" applyFont="1" applyBorder="1" applyAlignment="1">
      <alignment horizontal="center" vertical="center"/>
    </xf>
    <xf numFmtId="178" fontId="4" fillId="0" borderId="11" xfId="0" applyNumberFormat="1" applyFont="1" applyBorder="1" applyAlignment="1">
      <alignment vertical="center" shrinkToFit="1"/>
    </xf>
    <xf numFmtId="178" fontId="4" fillId="0" borderId="47" xfId="0" applyNumberFormat="1" applyFont="1" applyBorder="1" applyAlignment="1">
      <alignment vertical="center" shrinkToFit="1"/>
    </xf>
    <xf numFmtId="178" fontId="4" fillId="0" borderId="50" xfId="0" applyNumberFormat="1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4" fillId="0" borderId="56" xfId="0" applyFont="1" applyBorder="1" applyAlignment="1">
      <alignment vertical="center" shrinkToFit="1"/>
    </xf>
    <xf numFmtId="0" fontId="4" fillId="0" borderId="50" xfId="0" applyFont="1" applyBorder="1" applyAlignment="1">
      <alignment vertical="center" shrinkToFit="1"/>
    </xf>
    <xf numFmtId="0" fontId="14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5" fillId="0" borderId="0" xfId="0" applyFont="1" applyAlignment="1">
      <alignment vertical="center" shrinkToFit="1"/>
    </xf>
    <xf numFmtId="0" fontId="9" fillId="0" borderId="0" xfId="0" applyFont="1">
      <alignment vertical="center"/>
    </xf>
    <xf numFmtId="20" fontId="9" fillId="0" borderId="0" xfId="0" applyNumberFormat="1" applyFont="1">
      <alignment vertical="center"/>
    </xf>
    <xf numFmtId="178" fontId="11" fillId="0" borderId="11" xfId="0" applyNumberFormat="1" applyFont="1" applyBorder="1" applyAlignment="1">
      <alignment vertical="center" shrinkToFit="1"/>
    </xf>
    <xf numFmtId="178" fontId="11" fillId="0" borderId="47" xfId="0" applyNumberFormat="1" applyFont="1" applyBorder="1" applyAlignment="1">
      <alignment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78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79" fontId="3" fillId="0" borderId="4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62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66" xfId="0" applyFont="1" applyFill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80" fontId="3" fillId="0" borderId="37" xfId="0" applyNumberFormat="1" applyFont="1" applyBorder="1" applyAlignment="1">
      <alignment horizontal="center" vertical="center"/>
    </xf>
    <xf numFmtId="180" fontId="3" fillId="0" borderId="3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7" fontId="3" fillId="0" borderId="42" xfId="0" applyNumberFormat="1" applyFont="1" applyBorder="1" applyAlignment="1">
      <alignment horizontal="right" vertical="center" shrinkToFit="1"/>
    </xf>
    <xf numFmtId="177" fontId="3" fillId="0" borderId="3" xfId="0" applyNumberFormat="1" applyFont="1" applyBorder="1" applyAlignment="1">
      <alignment horizontal="right" vertical="center" shrinkToFit="1"/>
    </xf>
    <xf numFmtId="177" fontId="3" fillId="0" borderId="43" xfId="0" applyNumberFormat="1" applyFont="1" applyBorder="1" applyAlignment="1">
      <alignment horizontal="right" vertical="center" shrinkToFit="1"/>
    </xf>
    <xf numFmtId="177" fontId="3" fillId="0" borderId="4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left" vertical="center" shrinkToFit="1"/>
    </xf>
    <xf numFmtId="0" fontId="3" fillId="0" borderId="77" xfId="0" applyFont="1" applyBorder="1" applyAlignment="1">
      <alignment horizontal="left" vertical="center" shrinkToFit="1"/>
    </xf>
    <xf numFmtId="0" fontId="3" fillId="0" borderId="55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46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177" fontId="3" fillId="0" borderId="44" xfId="0" applyNumberFormat="1" applyFont="1" applyBorder="1" applyAlignment="1">
      <alignment horizontal="right" vertical="center" shrinkToFit="1"/>
    </xf>
    <xf numFmtId="177" fontId="3" fillId="0" borderId="46" xfId="0" applyNumberFormat="1" applyFont="1" applyBorder="1" applyAlignment="1">
      <alignment horizontal="right" vertical="center" shrinkToFit="1"/>
    </xf>
    <xf numFmtId="0" fontId="3" fillId="0" borderId="47" xfId="0" applyFont="1" applyBorder="1" applyAlignment="1">
      <alignment horizontal="center" vertical="center" shrinkToFit="1"/>
    </xf>
    <xf numFmtId="177" fontId="3" fillId="0" borderId="76" xfId="0" applyNumberFormat="1" applyFont="1" applyBorder="1" applyAlignment="1">
      <alignment horizontal="right"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5" fillId="0" borderId="79" xfId="0" applyFont="1" applyBorder="1" applyAlignment="1">
      <alignment horizontal="center" vertical="center" wrapText="1" shrinkToFit="1"/>
    </xf>
    <xf numFmtId="0" fontId="5" fillId="0" borderId="70" xfId="0" applyFont="1" applyBorder="1" applyAlignment="1">
      <alignment horizontal="center" vertical="center" wrapText="1" shrinkToFit="1"/>
    </xf>
    <xf numFmtId="0" fontId="5" fillId="0" borderId="69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50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right" vertical="center" shrinkToFit="1"/>
    </xf>
    <xf numFmtId="0" fontId="3" fillId="0" borderId="49" xfId="0" applyFont="1" applyBorder="1" applyAlignment="1">
      <alignment horizontal="right" vertical="center" shrinkToFit="1"/>
    </xf>
    <xf numFmtId="0" fontId="3" fillId="0" borderId="57" xfId="0" applyFont="1" applyBorder="1" applyAlignment="1">
      <alignment horizontal="right" vertical="center" shrinkToFit="1"/>
    </xf>
    <xf numFmtId="0" fontId="3" fillId="0" borderId="55" xfId="0" applyFont="1" applyBorder="1" applyAlignment="1">
      <alignment horizontal="right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49" fontId="3" fillId="0" borderId="53" xfId="0" applyNumberFormat="1" applyFont="1" applyBorder="1" applyAlignment="1">
      <alignment horizontal="left" vertical="center" shrinkToFit="1"/>
    </xf>
    <xf numFmtId="49" fontId="3" fillId="0" borderId="54" xfId="0" applyNumberFormat="1" applyFont="1" applyBorder="1" applyAlignment="1">
      <alignment horizontal="left" vertical="center" shrinkToFit="1"/>
    </xf>
    <xf numFmtId="49" fontId="3" fillId="0" borderId="59" xfId="0" applyNumberFormat="1" applyFont="1" applyBorder="1" applyAlignment="1">
      <alignment horizontal="left" vertical="center" shrinkToFit="1"/>
    </xf>
    <xf numFmtId="49" fontId="3" fillId="0" borderId="60" xfId="0" applyNumberFormat="1" applyFont="1" applyBorder="1" applyAlignment="1">
      <alignment horizontal="left" vertical="center" shrinkToFit="1"/>
    </xf>
    <xf numFmtId="0" fontId="3" fillId="0" borderId="72" xfId="0" applyFont="1" applyBorder="1" applyAlignment="1">
      <alignment horizontal="left" vertical="center" shrinkToFit="1"/>
    </xf>
    <xf numFmtId="0" fontId="3" fillId="0" borderId="73" xfId="0" applyFont="1" applyBorder="1" applyAlignment="1">
      <alignment horizontal="left" vertical="center" shrinkToFit="1"/>
    </xf>
    <xf numFmtId="0" fontId="3" fillId="0" borderId="74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center" vertical="center" shrinkToFit="1"/>
    </xf>
    <xf numFmtId="0" fontId="11" fillId="0" borderId="65" xfId="0" applyFont="1" applyBorder="1" applyAlignment="1">
      <alignment horizontal="center" vertical="center" shrinkToFit="1"/>
    </xf>
    <xf numFmtId="177" fontId="12" fillId="0" borderId="44" xfId="0" applyNumberFormat="1" applyFont="1" applyBorder="1" applyAlignment="1">
      <alignment horizontal="right" vertical="center" shrinkToFit="1"/>
    </xf>
    <xf numFmtId="177" fontId="12" fillId="0" borderId="46" xfId="0" applyNumberFormat="1" applyFont="1" applyBorder="1" applyAlignment="1">
      <alignment horizontal="right" vertical="center" shrinkToFit="1"/>
    </xf>
    <xf numFmtId="177" fontId="12" fillId="0" borderId="76" xfId="0" applyNumberFormat="1" applyFont="1" applyBorder="1" applyAlignment="1">
      <alignment horizontal="right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177" fontId="12" fillId="0" borderId="42" xfId="0" applyNumberFormat="1" applyFont="1" applyBorder="1" applyAlignment="1">
      <alignment horizontal="right" vertical="center" shrinkToFit="1"/>
    </xf>
    <xf numFmtId="177" fontId="12" fillId="0" borderId="3" xfId="0" applyNumberFormat="1" applyFont="1" applyBorder="1" applyAlignment="1">
      <alignment horizontal="right" vertical="center" shrinkToFit="1"/>
    </xf>
    <xf numFmtId="177" fontId="12" fillId="0" borderId="43" xfId="0" applyNumberFormat="1" applyFont="1" applyBorder="1" applyAlignment="1">
      <alignment horizontal="right" vertical="center" shrinkToFit="1"/>
    </xf>
    <xf numFmtId="177" fontId="12" fillId="0" borderId="4" xfId="0" applyNumberFormat="1" applyFont="1" applyBorder="1" applyAlignment="1">
      <alignment horizontal="right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80" fontId="12" fillId="0" borderId="37" xfId="0" applyNumberFormat="1" applyFont="1" applyBorder="1" applyAlignment="1">
      <alignment horizontal="center" vertical="center"/>
    </xf>
    <xf numFmtId="180" fontId="12" fillId="0" borderId="35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176" fontId="12" fillId="0" borderId="21" xfId="0" applyNumberFormat="1" applyFont="1" applyBorder="1" applyAlignment="1">
      <alignment horizontal="center" vertical="center"/>
    </xf>
    <xf numFmtId="176" fontId="12" fillId="0" borderId="18" xfId="0" applyNumberFormat="1" applyFont="1" applyBorder="1" applyAlignment="1">
      <alignment horizontal="center" vertical="center"/>
    </xf>
    <xf numFmtId="176" fontId="12" fillId="0" borderId="22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179" fontId="12" fillId="0" borderId="4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12" fillId="0" borderId="38" xfId="0" applyFont="1" applyBorder="1" applyAlignment="1">
      <alignment horizontal="left" vertical="center" shrinkToFit="1"/>
    </xf>
    <xf numFmtId="0" fontId="4" fillId="0" borderId="74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177" fontId="3" fillId="0" borderId="81" xfId="0" applyNumberFormat="1" applyFont="1" applyBorder="1" applyAlignment="1">
      <alignment horizontal="center" vertical="center" shrinkToFit="1"/>
    </xf>
    <xf numFmtId="177" fontId="3" fillId="0" borderId="50" xfId="0" applyNumberFormat="1" applyFont="1" applyBorder="1" applyAlignment="1">
      <alignment horizontal="center" vertical="center" shrinkToFit="1"/>
    </xf>
    <xf numFmtId="177" fontId="3" fillId="0" borderId="82" xfId="0" applyNumberFormat="1" applyFont="1" applyBorder="1" applyAlignment="1">
      <alignment horizontal="center" vertical="center" shrinkToFit="1"/>
    </xf>
    <xf numFmtId="177" fontId="3" fillId="0" borderId="56" xfId="0" applyNumberFormat="1" applyFont="1" applyBorder="1" applyAlignment="1">
      <alignment horizontal="center" vertical="center" shrinkToFit="1"/>
    </xf>
    <xf numFmtId="177" fontId="3" fillId="0" borderId="79" xfId="0" applyNumberFormat="1" applyFont="1" applyBorder="1" applyAlignment="1">
      <alignment horizontal="center" vertical="center" shrinkToFit="1"/>
    </xf>
    <xf numFmtId="177" fontId="3" fillId="0" borderId="70" xfId="0" applyNumberFormat="1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182880</xdr:rowOff>
        </xdr:from>
        <xdr:to>
          <xdr:col>0</xdr:col>
          <xdr:colOff>160020</xdr:colOff>
          <xdr:row>16</xdr:row>
          <xdr:rowOff>83820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182880</xdr:rowOff>
        </xdr:from>
        <xdr:to>
          <xdr:col>0</xdr:col>
          <xdr:colOff>160020</xdr:colOff>
          <xdr:row>18</xdr:row>
          <xdr:rowOff>83820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182880</xdr:rowOff>
        </xdr:from>
        <xdr:to>
          <xdr:col>0</xdr:col>
          <xdr:colOff>160020</xdr:colOff>
          <xdr:row>20</xdr:row>
          <xdr:rowOff>83820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182880</xdr:rowOff>
        </xdr:from>
        <xdr:to>
          <xdr:col>0</xdr:col>
          <xdr:colOff>160020</xdr:colOff>
          <xdr:row>22</xdr:row>
          <xdr:rowOff>83820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182880</xdr:rowOff>
        </xdr:from>
        <xdr:to>
          <xdr:col>0</xdr:col>
          <xdr:colOff>160020</xdr:colOff>
          <xdr:row>24</xdr:row>
          <xdr:rowOff>83820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182880</xdr:rowOff>
        </xdr:from>
        <xdr:to>
          <xdr:col>0</xdr:col>
          <xdr:colOff>160020</xdr:colOff>
          <xdr:row>26</xdr:row>
          <xdr:rowOff>83820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182880</xdr:rowOff>
        </xdr:from>
        <xdr:to>
          <xdr:col>0</xdr:col>
          <xdr:colOff>160020</xdr:colOff>
          <xdr:row>28</xdr:row>
          <xdr:rowOff>83820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182880</xdr:rowOff>
        </xdr:from>
        <xdr:to>
          <xdr:col>0</xdr:col>
          <xdr:colOff>160020</xdr:colOff>
          <xdr:row>30</xdr:row>
          <xdr:rowOff>83820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182880</xdr:rowOff>
        </xdr:from>
        <xdr:to>
          <xdr:col>13</xdr:col>
          <xdr:colOff>160020</xdr:colOff>
          <xdr:row>16</xdr:row>
          <xdr:rowOff>83820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182880</xdr:rowOff>
        </xdr:from>
        <xdr:to>
          <xdr:col>13</xdr:col>
          <xdr:colOff>160020</xdr:colOff>
          <xdr:row>18</xdr:row>
          <xdr:rowOff>83820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182880</xdr:rowOff>
        </xdr:from>
        <xdr:to>
          <xdr:col>13</xdr:col>
          <xdr:colOff>160020</xdr:colOff>
          <xdr:row>20</xdr:row>
          <xdr:rowOff>83820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182880</xdr:rowOff>
        </xdr:from>
        <xdr:to>
          <xdr:col>13</xdr:col>
          <xdr:colOff>160020</xdr:colOff>
          <xdr:row>22</xdr:row>
          <xdr:rowOff>83820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182880</xdr:rowOff>
        </xdr:from>
        <xdr:to>
          <xdr:col>13</xdr:col>
          <xdr:colOff>160020</xdr:colOff>
          <xdr:row>24</xdr:row>
          <xdr:rowOff>83820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182880</xdr:rowOff>
        </xdr:from>
        <xdr:to>
          <xdr:col>13</xdr:col>
          <xdr:colOff>160020</xdr:colOff>
          <xdr:row>26</xdr:row>
          <xdr:rowOff>83820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7</xdr:row>
          <xdr:rowOff>60960</xdr:rowOff>
        </xdr:from>
        <xdr:to>
          <xdr:col>5</xdr:col>
          <xdr:colOff>60960</xdr:colOff>
          <xdr:row>7</xdr:row>
          <xdr:rowOff>198120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7</xdr:row>
          <xdr:rowOff>45720</xdr:rowOff>
        </xdr:from>
        <xdr:to>
          <xdr:col>10</xdr:col>
          <xdr:colOff>7620</xdr:colOff>
          <xdr:row>7</xdr:row>
          <xdr:rowOff>198120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51</xdr:row>
          <xdr:rowOff>251460</xdr:rowOff>
        </xdr:from>
        <xdr:to>
          <xdr:col>15</xdr:col>
          <xdr:colOff>53340</xdr:colOff>
          <xdr:row>53</xdr:row>
          <xdr:rowOff>60960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ハンドマイク2・ピンマイク1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51</xdr:row>
          <xdr:rowOff>251460</xdr:rowOff>
        </xdr:from>
        <xdr:to>
          <xdr:col>19</xdr:col>
          <xdr:colOff>22860</xdr:colOff>
          <xdr:row>53</xdr:row>
          <xdr:rowOff>60960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ハンドマイク2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0</xdr:colOff>
          <xdr:row>25</xdr:row>
          <xdr:rowOff>182880</xdr:rowOff>
        </xdr:from>
        <xdr:ext cx="160020" cy="171873"/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3C9DBB2D-ADF9-4AA5-B523-4464B9AEA6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0</xdr:colOff>
          <xdr:row>27</xdr:row>
          <xdr:rowOff>182880</xdr:rowOff>
        </xdr:from>
        <xdr:ext cx="160020" cy="171873"/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BE6E7774-CDA1-429B-BBB7-0C74E10F1F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182880</xdr:rowOff>
        </xdr:from>
        <xdr:to>
          <xdr:col>0</xdr:col>
          <xdr:colOff>160020</xdr:colOff>
          <xdr:row>16</xdr:row>
          <xdr:rowOff>83820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182880</xdr:rowOff>
        </xdr:from>
        <xdr:to>
          <xdr:col>0</xdr:col>
          <xdr:colOff>160020</xdr:colOff>
          <xdr:row>18</xdr:row>
          <xdr:rowOff>83820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182880</xdr:rowOff>
        </xdr:from>
        <xdr:to>
          <xdr:col>0</xdr:col>
          <xdr:colOff>160020</xdr:colOff>
          <xdr:row>20</xdr:row>
          <xdr:rowOff>83820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182880</xdr:rowOff>
        </xdr:from>
        <xdr:to>
          <xdr:col>0</xdr:col>
          <xdr:colOff>160020</xdr:colOff>
          <xdr:row>22</xdr:row>
          <xdr:rowOff>83820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182880</xdr:rowOff>
        </xdr:from>
        <xdr:to>
          <xdr:col>0</xdr:col>
          <xdr:colOff>160020</xdr:colOff>
          <xdr:row>24</xdr:row>
          <xdr:rowOff>83820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182880</xdr:rowOff>
        </xdr:from>
        <xdr:to>
          <xdr:col>0</xdr:col>
          <xdr:colOff>160020</xdr:colOff>
          <xdr:row>26</xdr:row>
          <xdr:rowOff>83820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182880</xdr:rowOff>
        </xdr:from>
        <xdr:to>
          <xdr:col>0</xdr:col>
          <xdr:colOff>160020</xdr:colOff>
          <xdr:row>28</xdr:row>
          <xdr:rowOff>83820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182880</xdr:rowOff>
        </xdr:from>
        <xdr:to>
          <xdr:col>0</xdr:col>
          <xdr:colOff>160020</xdr:colOff>
          <xdr:row>30</xdr:row>
          <xdr:rowOff>83820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182880</xdr:rowOff>
        </xdr:from>
        <xdr:to>
          <xdr:col>13</xdr:col>
          <xdr:colOff>160020</xdr:colOff>
          <xdr:row>16</xdr:row>
          <xdr:rowOff>83820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182880</xdr:rowOff>
        </xdr:from>
        <xdr:to>
          <xdr:col>13</xdr:col>
          <xdr:colOff>160020</xdr:colOff>
          <xdr:row>18</xdr:row>
          <xdr:rowOff>83820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182880</xdr:rowOff>
        </xdr:from>
        <xdr:to>
          <xdr:col>13</xdr:col>
          <xdr:colOff>160020</xdr:colOff>
          <xdr:row>20</xdr:row>
          <xdr:rowOff>83820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182880</xdr:rowOff>
        </xdr:from>
        <xdr:to>
          <xdr:col>13</xdr:col>
          <xdr:colOff>160020</xdr:colOff>
          <xdr:row>22</xdr:row>
          <xdr:rowOff>83820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1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182880</xdr:rowOff>
        </xdr:from>
        <xdr:to>
          <xdr:col>13</xdr:col>
          <xdr:colOff>160020</xdr:colOff>
          <xdr:row>24</xdr:row>
          <xdr:rowOff>83820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1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182880</xdr:rowOff>
        </xdr:from>
        <xdr:to>
          <xdr:col>13</xdr:col>
          <xdr:colOff>160020</xdr:colOff>
          <xdr:row>26</xdr:row>
          <xdr:rowOff>83820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7</xdr:row>
          <xdr:rowOff>60960</xdr:rowOff>
        </xdr:from>
        <xdr:to>
          <xdr:col>5</xdr:col>
          <xdr:colOff>60960</xdr:colOff>
          <xdr:row>7</xdr:row>
          <xdr:rowOff>198120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1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7</xdr:row>
          <xdr:rowOff>45720</xdr:rowOff>
        </xdr:from>
        <xdr:to>
          <xdr:col>10</xdr:col>
          <xdr:colOff>7620</xdr:colOff>
          <xdr:row>7</xdr:row>
          <xdr:rowOff>198120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1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51</xdr:row>
          <xdr:rowOff>243840</xdr:rowOff>
        </xdr:from>
        <xdr:to>
          <xdr:col>15</xdr:col>
          <xdr:colOff>53340</xdr:colOff>
          <xdr:row>53</xdr:row>
          <xdr:rowOff>53340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1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ハンドマイク1・ピンマイク1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51</xdr:row>
          <xdr:rowOff>243840</xdr:rowOff>
        </xdr:from>
        <xdr:to>
          <xdr:col>19</xdr:col>
          <xdr:colOff>22860</xdr:colOff>
          <xdr:row>53</xdr:row>
          <xdr:rowOff>53340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1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ハンドマイク2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7</xdr:row>
          <xdr:rowOff>60960</xdr:rowOff>
        </xdr:from>
        <xdr:to>
          <xdr:col>5</xdr:col>
          <xdr:colOff>60960</xdr:colOff>
          <xdr:row>7</xdr:row>
          <xdr:rowOff>198120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1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7</xdr:row>
          <xdr:rowOff>45720</xdr:rowOff>
        </xdr:from>
        <xdr:to>
          <xdr:col>10</xdr:col>
          <xdr:colOff>7620</xdr:colOff>
          <xdr:row>7</xdr:row>
          <xdr:rowOff>198120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1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7</xdr:row>
          <xdr:rowOff>60960</xdr:rowOff>
        </xdr:from>
        <xdr:to>
          <xdr:col>5</xdr:col>
          <xdr:colOff>45720</xdr:colOff>
          <xdr:row>7</xdr:row>
          <xdr:rowOff>213360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1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7</xdr:row>
          <xdr:rowOff>45720</xdr:rowOff>
        </xdr:from>
        <xdr:to>
          <xdr:col>10</xdr:col>
          <xdr:colOff>7620</xdr:colOff>
          <xdr:row>7</xdr:row>
          <xdr:rowOff>213360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1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129540</xdr:colOff>
      <xdr:row>8</xdr:row>
      <xdr:rowOff>83820</xdr:rowOff>
    </xdr:from>
    <xdr:to>
      <xdr:col>25</xdr:col>
      <xdr:colOff>121920</xdr:colOff>
      <xdr:row>11</xdr:row>
      <xdr:rowOff>251460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D9DE5BB-75C8-4143-A005-751D108BDB13}"/>
            </a:ext>
          </a:extLst>
        </xdr:cNvPr>
        <xdr:cNvSpPr txBox="1"/>
      </xdr:nvSpPr>
      <xdr:spPr>
        <a:xfrm>
          <a:off x="4030980" y="2423160"/>
          <a:ext cx="2606040" cy="1059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複数日使用される際に、研修室・使用時間が同じ場合は、</a:t>
          </a:r>
          <a:endParaRPr kumimoji="1" lang="en-US" altLang="ja-JP" sz="1100"/>
        </a:p>
        <a:p>
          <a:r>
            <a:rPr kumimoji="1" lang="ja-JP" altLang="en-US" sz="1100"/>
            <a:t>令和</a:t>
          </a:r>
          <a:r>
            <a:rPr kumimoji="1" lang="en-US" altLang="ja-JP" sz="1100"/>
            <a:t>6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8</a:t>
          </a:r>
          <a:r>
            <a:rPr kumimoji="1" lang="ja-JP" altLang="en-US" sz="1100"/>
            <a:t>日（土）・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9</a:t>
          </a:r>
          <a:r>
            <a:rPr kumimoji="1" lang="ja-JP" altLang="en-US" sz="1100"/>
            <a:t>日（日）等の表記をしてください。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182880</xdr:rowOff>
        </xdr:from>
        <xdr:to>
          <xdr:col>0</xdr:col>
          <xdr:colOff>160020</xdr:colOff>
          <xdr:row>16</xdr:row>
          <xdr:rowOff>83820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1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182880</xdr:rowOff>
        </xdr:from>
        <xdr:to>
          <xdr:col>0</xdr:col>
          <xdr:colOff>160020</xdr:colOff>
          <xdr:row>18</xdr:row>
          <xdr:rowOff>83820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1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182880</xdr:rowOff>
        </xdr:from>
        <xdr:to>
          <xdr:col>0</xdr:col>
          <xdr:colOff>160020</xdr:colOff>
          <xdr:row>20</xdr:row>
          <xdr:rowOff>83820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1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182880</xdr:rowOff>
        </xdr:from>
        <xdr:to>
          <xdr:col>0</xdr:col>
          <xdr:colOff>160020</xdr:colOff>
          <xdr:row>16</xdr:row>
          <xdr:rowOff>76200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1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182880</xdr:rowOff>
        </xdr:from>
        <xdr:to>
          <xdr:col>0</xdr:col>
          <xdr:colOff>160020</xdr:colOff>
          <xdr:row>18</xdr:row>
          <xdr:rowOff>76200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1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182880</xdr:rowOff>
        </xdr:from>
        <xdr:to>
          <xdr:col>0</xdr:col>
          <xdr:colOff>160020</xdr:colOff>
          <xdr:row>20</xdr:row>
          <xdr:rowOff>76200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1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29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31" Type="http://schemas.openxmlformats.org/officeDocument/2006/relationships/ctrlProp" Target="../ctrlProps/ctrlProp48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30" Type="http://schemas.openxmlformats.org/officeDocument/2006/relationships/ctrlProp" Target="../ctrlProps/ctrlProp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2581-8DCF-461B-8253-D02B37025FF1}">
  <dimension ref="A1:AN63"/>
  <sheetViews>
    <sheetView tabSelected="1" zoomScale="90" zoomScaleNormal="90" workbookViewId="0">
      <selection activeCell="E2" sqref="E2:K2"/>
    </sheetView>
  </sheetViews>
  <sheetFormatPr defaultColWidth="3.09765625" defaultRowHeight="18" x14ac:dyDescent="0.45"/>
  <cols>
    <col min="1" max="1" width="2.3984375" customWidth="1"/>
    <col min="2" max="2" width="4.09765625" customWidth="1"/>
    <col min="3" max="4" width="3.5" customWidth="1"/>
    <col min="5" max="5" width="2.19921875" customWidth="1"/>
    <col min="6" max="7" width="3.5" customWidth="1"/>
    <col min="8" max="11" width="3.59765625" customWidth="1"/>
    <col min="12" max="12" width="3.69921875" customWidth="1"/>
    <col min="13" max="13" width="3.8984375" customWidth="1"/>
    <col min="14" max="14" width="2.3984375" customWidth="1"/>
    <col min="15" max="15" width="4.09765625" customWidth="1"/>
    <col min="16" max="17" width="3.5" customWidth="1"/>
    <col min="18" max="18" width="2.19921875" customWidth="1"/>
    <col min="19" max="20" width="3.5" customWidth="1"/>
    <col min="21" max="24" width="3.59765625" customWidth="1"/>
    <col min="25" max="26" width="3.69921875" customWidth="1"/>
    <col min="31" max="31" width="3.09765625" style="24"/>
    <col min="32" max="32" width="5.8984375" style="28" bestFit="1" customWidth="1"/>
    <col min="33" max="39" width="7.69921875" style="28" customWidth="1"/>
    <col min="40" max="40" width="3.09765625" style="26"/>
  </cols>
  <sheetData>
    <row r="1" spans="1:40" ht="27.6" customHeight="1" thickBot="1" x14ac:dyDescent="0.5">
      <c r="A1" s="51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40" ht="23.4" customHeight="1" thickBot="1" x14ac:dyDescent="0.5">
      <c r="A2" s="52" t="s">
        <v>0</v>
      </c>
      <c r="B2" s="53"/>
      <c r="C2" s="53"/>
      <c r="D2" s="53"/>
      <c r="E2" s="54"/>
      <c r="F2" s="54"/>
      <c r="G2" s="54"/>
      <c r="H2" s="54"/>
      <c r="I2" s="54"/>
      <c r="J2" s="54"/>
      <c r="K2" s="55"/>
      <c r="L2" s="56" t="s">
        <v>10</v>
      </c>
      <c r="M2" s="57"/>
      <c r="N2" s="57"/>
      <c r="O2" s="57"/>
      <c r="P2" s="58"/>
      <c r="Q2" s="59"/>
      <c r="R2" s="59"/>
      <c r="S2" s="59"/>
      <c r="T2" s="59"/>
      <c r="U2" s="59"/>
      <c r="V2" s="59"/>
      <c r="W2" s="59"/>
      <c r="X2" s="59"/>
      <c r="Y2" s="59"/>
      <c r="Z2" s="60"/>
      <c r="AF2" s="29">
        <v>0.29166666666666669</v>
      </c>
    </row>
    <row r="3" spans="1:40" ht="23.4" customHeight="1" x14ac:dyDescent="0.45">
      <c r="A3" s="61" t="s">
        <v>4</v>
      </c>
      <c r="B3" s="63" t="s">
        <v>1</v>
      </c>
      <c r="C3" s="64"/>
      <c r="D3" s="64"/>
      <c r="E3" s="9" t="s">
        <v>5</v>
      </c>
      <c r="F3" s="65"/>
      <c r="G3" s="65"/>
      <c r="H3" s="16" t="s">
        <v>39</v>
      </c>
      <c r="I3" s="66"/>
      <c r="J3" s="66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8"/>
      <c r="AF3" s="29">
        <v>0.33333333333333298</v>
      </c>
    </row>
    <row r="4" spans="1:40" ht="23.4" customHeight="1" x14ac:dyDescent="0.45">
      <c r="A4" s="62"/>
      <c r="B4" s="43"/>
      <c r="C4" s="44"/>
      <c r="D4" s="44"/>
      <c r="E4" s="43"/>
      <c r="F4" s="44"/>
      <c r="G4" s="44"/>
      <c r="H4" s="44"/>
      <c r="I4" s="44"/>
      <c r="J4" s="44" t="s">
        <v>6</v>
      </c>
      <c r="K4" s="44"/>
      <c r="L4" s="45"/>
      <c r="M4" s="45"/>
      <c r="N4" s="45"/>
      <c r="O4" s="45"/>
      <c r="P4" s="45"/>
      <c r="Q4" s="44" t="s">
        <v>7</v>
      </c>
      <c r="R4" s="44"/>
      <c r="S4" s="45"/>
      <c r="T4" s="45"/>
      <c r="U4" s="45"/>
      <c r="V4" s="45"/>
      <c r="W4" s="45"/>
      <c r="X4" s="45"/>
      <c r="Y4" s="45"/>
      <c r="Z4" s="46"/>
      <c r="AF4" s="29">
        <v>0.375</v>
      </c>
    </row>
    <row r="5" spans="1:40" ht="16.2" customHeight="1" x14ac:dyDescent="0.45">
      <c r="A5" s="62"/>
      <c r="B5" s="47" t="s">
        <v>2</v>
      </c>
      <c r="C5" s="48"/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50"/>
      <c r="AF5" s="29">
        <v>0.41666666666666702</v>
      </c>
    </row>
    <row r="6" spans="1:40" ht="23.4" customHeight="1" x14ac:dyDescent="0.45">
      <c r="A6" s="62"/>
      <c r="B6" s="85" t="s">
        <v>3</v>
      </c>
      <c r="C6" s="86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8"/>
      <c r="AF6" s="29">
        <v>0.45833333333333298</v>
      </c>
    </row>
    <row r="7" spans="1:40" ht="23.4" customHeight="1" x14ac:dyDescent="0.45">
      <c r="A7" s="62"/>
      <c r="B7" s="43"/>
      <c r="C7" s="44"/>
      <c r="D7" s="44"/>
      <c r="E7" s="77" t="s">
        <v>8</v>
      </c>
      <c r="F7" s="77"/>
      <c r="G7" s="77"/>
      <c r="H7" s="89"/>
      <c r="I7" s="89"/>
      <c r="J7" s="89"/>
      <c r="K7" s="89"/>
      <c r="L7" s="89"/>
      <c r="M7" s="89"/>
      <c r="N7" s="89"/>
      <c r="O7" s="89"/>
      <c r="P7" s="89"/>
      <c r="Q7" s="77" t="s">
        <v>9</v>
      </c>
      <c r="R7" s="77"/>
      <c r="S7" s="77"/>
      <c r="T7" s="90"/>
      <c r="U7" s="90"/>
      <c r="V7" s="90"/>
      <c r="W7" s="90"/>
      <c r="X7" s="90"/>
      <c r="Y7" s="90"/>
      <c r="Z7" s="91"/>
      <c r="AF7" s="29">
        <v>0.5</v>
      </c>
    </row>
    <row r="8" spans="1:40" ht="23.4" customHeight="1" x14ac:dyDescent="0.45">
      <c r="A8" s="69" t="s">
        <v>12</v>
      </c>
      <c r="B8" s="70"/>
      <c r="C8" s="70"/>
      <c r="D8" s="70"/>
      <c r="E8" s="73" t="s">
        <v>40</v>
      </c>
      <c r="F8" s="74"/>
      <c r="G8" s="74"/>
      <c r="H8" s="74"/>
      <c r="I8" s="74"/>
      <c r="J8" s="75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6"/>
      <c r="AF8" s="29">
        <v>0.54166666666666696</v>
      </c>
    </row>
    <row r="9" spans="1:40" ht="23.4" customHeight="1" x14ac:dyDescent="0.45">
      <c r="A9" s="71"/>
      <c r="B9" s="72"/>
      <c r="C9" s="72"/>
      <c r="D9" s="72"/>
      <c r="E9" s="77" t="s">
        <v>1</v>
      </c>
      <c r="F9" s="77"/>
      <c r="G9" s="10" t="s">
        <v>5</v>
      </c>
      <c r="H9" s="78"/>
      <c r="I9" s="78"/>
      <c r="J9" s="11" t="s">
        <v>39</v>
      </c>
      <c r="K9" s="79"/>
      <c r="L9" s="79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1"/>
      <c r="AF9" s="29">
        <v>0.58333333333333304</v>
      </c>
    </row>
    <row r="10" spans="1:40" ht="23.4" customHeight="1" thickBot="1" x14ac:dyDescent="0.5">
      <c r="A10" s="71"/>
      <c r="B10" s="72"/>
      <c r="C10" s="72"/>
      <c r="D10" s="72"/>
      <c r="E10" s="82" t="s">
        <v>11</v>
      </c>
      <c r="F10" s="82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4"/>
      <c r="AF10" s="29">
        <v>0.625</v>
      </c>
    </row>
    <row r="11" spans="1:40" ht="23.4" customHeight="1" x14ac:dyDescent="0.45">
      <c r="A11" s="102" t="s">
        <v>13</v>
      </c>
      <c r="B11" s="103"/>
      <c r="C11" s="103"/>
      <c r="D11" s="103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5"/>
      <c r="AF11" s="29">
        <v>0.66666666666666696</v>
      </c>
    </row>
    <row r="12" spans="1:40" ht="23.4" customHeight="1" x14ac:dyDescent="0.45">
      <c r="A12" s="106" t="s">
        <v>15</v>
      </c>
      <c r="B12" s="78"/>
      <c r="C12" s="78"/>
      <c r="D12" s="78"/>
      <c r="E12" s="107"/>
      <c r="F12" s="78"/>
      <c r="G12" s="78"/>
      <c r="H12" s="12" t="s">
        <v>14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F12" s="29">
        <v>0.70833333333333304</v>
      </c>
    </row>
    <row r="13" spans="1:40" ht="23.4" customHeight="1" thickBot="1" x14ac:dyDescent="0.5">
      <c r="A13" s="108" t="s">
        <v>16</v>
      </c>
      <c r="B13" s="109"/>
      <c r="C13" s="109"/>
      <c r="D13" s="109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1"/>
      <c r="AF13" s="29">
        <v>0.75</v>
      </c>
    </row>
    <row r="14" spans="1:40" ht="29.4" customHeight="1" x14ac:dyDescent="0.45">
      <c r="A14" s="92" t="s">
        <v>46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4"/>
      <c r="AF14" s="29">
        <v>0.79166666666666696</v>
      </c>
      <c r="AL14" s="20"/>
    </row>
    <row r="15" spans="1:40" s="1" customFormat="1" ht="19.95" customHeight="1" x14ac:dyDescent="0.45">
      <c r="A15" s="95" t="s">
        <v>33</v>
      </c>
      <c r="B15" s="96"/>
      <c r="C15" s="97" t="s">
        <v>34</v>
      </c>
      <c r="D15" s="98"/>
      <c r="E15" s="98"/>
      <c r="F15" s="98"/>
      <c r="G15" s="99"/>
      <c r="H15" s="97" t="s">
        <v>17</v>
      </c>
      <c r="I15" s="98"/>
      <c r="J15" s="98"/>
      <c r="K15" s="98"/>
      <c r="L15" s="98"/>
      <c r="M15" s="98"/>
      <c r="N15" s="100" t="s">
        <v>33</v>
      </c>
      <c r="O15" s="96"/>
      <c r="P15" s="97" t="s">
        <v>34</v>
      </c>
      <c r="Q15" s="98"/>
      <c r="R15" s="98"/>
      <c r="S15" s="98"/>
      <c r="T15" s="99"/>
      <c r="U15" s="100" t="s">
        <v>17</v>
      </c>
      <c r="V15" s="98"/>
      <c r="W15" s="98"/>
      <c r="X15" s="98"/>
      <c r="Y15" s="98"/>
      <c r="Z15" s="101"/>
      <c r="AE15" s="25"/>
      <c r="AF15" s="29">
        <v>0.83333333333333304</v>
      </c>
      <c r="AG15" s="20"/>
      <c r="AH15" s="20"/>
      <c r="AI15" s="20" t="s">
        <v>41</v>
      </c>
      <c r="AJ15" s="20" t="s">
        <v>42</v>
      </c>
      <c r="AK15" s="20" t="s">
        <v>43</v>
      </c>
      <c r="AL15" s="20" t="s">
        <v>44</v>
      </c>
      <c r="AM15" s="20" t="s">
        <v>45</v>
      </c>
      <c r="AN15" s="27"/>
    </row>
    <row r="16" spans="1:40" s="1" customFormat="1" ht="21.45" customHeight="1" x14ac:dyDescent="0.45">
      <c r="A16" s="126"/>
      <c r="B16" s="113">
        <v>300</v>
      </c>
      <c r="C16" s="115"/>
      <c r="D16" s="116"/>
      <c r="E16" s="80" t="s">
        <v>35</v>
      </c>
      <c r="F16" s="115"/>
      <c r="G16" s="116"/>
      <c r="H16" s="128" t="s">
        <v>18</v>
      </c>
      <c r="I16" s="83"/>
      <c r="J16" s="83"/>
      <c r="K16" s="129"/>
      <c r="L16" s="17">
        <f>AM16</f>
        <v>0</v>
      </c>
      <c r="M16" s="2" t="s">
        <v>19</v>
      </c>
      <c r="N16" s="112"/>
      <c r="O16" s="113">
        <v>310</v>
      </c>
      <c r="P16" s="115"/>
      <c r="Q16" s="116"/>
      <c r="R16" s="80" t="s">
        <v>35</v>
      </c>
      <c r="S16" s="115"/>
      <c r="T16" s="116"/>
      <c r="U16" s="120" t="s">
        <v>18</v>
      </c>
      <c r="V16" s="121"/>
      <c r="W16" s="121"/>
      <c r="X16" s="122"/>
      <c r="Y16" s="17">
        <f>AM24</f>
        <v>0</v>
      </c>
      <c r="Z16" s="3" t="s">
        <v>19</v>
      </c>
      <c r="AE16" s="25"/>
      <c r="AF16" s="29">
        <v>0.875</v>
      </c>
      <c r="AG16" s="20"/>
      <c r="AH16" s="20">
        <v>300</v>
      </c>
      <c r="AI16" s="20">
        <f>HOUR(C16)</f>
        <v>0</v>
      </c>
      <c r="AJ16" s="20">
        <f>HOUR(F16)</f>
        <v>0</v>
      </c>
      <c r="AK16" s="20">
        <f>IF(AND(AI16&lt;9,AI16&gt;6),9-AI16,0)</f>
        <v>0</v>
      </c>
      <c r="AL16" s="20">
        <f t="shared" ref="AL16" si="0">MAX(MAX(MIN(IF(AJ16&gt;AI16,AJ16,),21)-MAX(AI16,17),0))</f>
        <v>0</v>
      </c>
      <c r="AM16" s="20">
        <f t="shared" ref="AM16" si="1">(AJ16-AI16)-(AK16+AL16)</f>
        <v>0</v>
      </c>
      <c r="AN16" s="27"/>
    </row>
    <row r="17" spans="1:40" s="1" customFormat="1" ht="21.45" customHeight="1" x14ac:dyDescent="0.45">
      <c r="A17" s="127"/>
      <c r="B17" s="114"/>
      <c r="C17" s="117"/>
      <c r="D17" s="118"/>
      <c r="E17" s="119"/>
      <c r="F17" s="117"/>
      <c r="G17" s="118"/>
      <c r="H17" s="123" t="s">
        <v>36</v>
      </c>
      <c r="I17" s="124"/>
      <c r="J17" s="124"/>
      <c r="K17" s="125"/>
      <c r="L17" s="18">
        <f>AK16+AL16</f>
        <v>0</v>
      </c>
      <c r="M17" s="4" t="s">
        <v>19</v>
      </c>
      <c r="N17" s="113"/>
      <c r="O17" s="114"/>
      <c r="P17" s="117"/>
      <c r="Q17" s="118"/>
      <c r="R17" s="119"/>
      <c r="S17" s="117"/>
      <c r="T17" s="118"/>
      <c r="U17" s="123" t="s">
        <v>36</v>
      </c>
      <c r="V17" s="124"/>
      <c r="W17" s="124"/>
      <c r="X17" s="125"/>
      <c r="Y17" s="19">
        <f>AK24+AL24</f>
        <v>0</v>
      </c>
      <c r="Z17" s="5" t="s">
        <v>19</v>
      </c>
      <c r="AE17" s="25"/>
      <c r="AF17" s="20"/>
      <c r="AG17" s="20"/>
      <c r="AH17" s="20">
        <v>301</v>
      </c>
      <c r="AI17" s="20">
        <f>HOUR(C18)</f>
        <v>0</v>
      </c>
      <c r="AJ17" s="20">
        <f>HOUR(F18)</f>
        <v>0</v>
      </c>
      <c r="AK17" s="20">
        <f>IF(AND(AI17&lt;9,AI17&gt;6),9-AI17,0)</f>
        <v>0</v>
      </c>
      <c r="AL17" s="20">
        <f t="shared" ref="AL17:AL23" si="2">MAX(MAX(MIN(IF(AJ17&gt;AI17,AJ17,),21)-MAX(AI17,17),0))</f>
        <v>0</v>
      </c>
      <c r="AM17" s="20">
        <f t="shared" ref="AM17:AM30" si="3">(AJ17-AI17)-(AK17+AL17)</f>
        <v>0</v>
      </c>
      <c r="AN17" s="27"/>
    </row>
    <row r="18" spans="1:40" s="1" customFormat="1" ht="21.45" customHeight="1" x14ac:dyDescent="0.45">
      <c r="A18" s="138"/>
      <c r="B18" s="132">
        <v>301</v>
      </c>
      <c r="C18" s="134"/>
      <c r="D18" s="135"/>
      <c r="E18" s="136" t="s">
        <v>35</v>
      </c>
      <c r="F18" s="134"/>
      <c r="G18" s="137"/>
      <c r="H18" s="123" t="s">
        <v>18</v>
      </c>
      <c r="I18" s="124"/>
      <c r="J18" s="124"/>
      <c r="K18" s="125"/>
      <c r="L18" s="18">
        <f>AM17</f>
        <v>0</v>
      </c>
      <c r="M18" s="4" t="s">
        <v>19</v>
      </c>
      <c r="N18" s="130"/>
      <c r="O18" s="132">
        <v>311</v>
      </c>
      <c r="P18" s="134"/>
      <c r="Q18" s="135"/>
      <c r="R18" s="136" t="s">
        <v>35</v>
      </c>
      <c r="S18" s="134"/>
      <c r="T18" s="137"/>
      <c r="U18" s="123" t="s">
        <v>18</v>
      </c>
      <c r="V18" s="124"/>
      <c r="W18" s="124"/>
      <c r="X18" s="125"/>
      <c r="Y18" s="18">
        <f>AM25</f>
        <v>0</v>
      </c>
      <c r="Z18" s="5" t="s">
        <v>19</v>
      </c>
      <c r="AE18" s="25"/>
      <c r="AF18" s="20"/>
      <c r="AG18" s="20"/>
      <c r="AH18" s="20">
        <v>302</v>
      </c>
      <c r="AI18" s="20">
        <f>HOUR(C20)</f>
        <v>0</v>
      </c>
      <c r="AJ18" s="20">
        <f>HOUR(F20)</f>
        <v>0</v>
      </c>
      <c r="AK18" s="20">
        <f>IF(AND(AI18&lt;9,AI18&gt;6),9-AI18,0)</f>
        <v>0</v>
      </c>
      <c r="AL18" s="20">
        <f t="shared" si="2"/>
        <v>0</v>
      </c>
      <c r="AM18" s="20">
        <f t="shared" si="3"/>
        <v>0</v>
      </c>
      <c r="AN18" s="27"/>
    </row>
    <row r="19" spans="1:40" s="1" customFormat="1" ht="21.45" customHeight="1" x14ac:dyDescent="0.45">
      <c r="A19" s="139"/>
      <c r="B19" s="133"/>
      <c r="C19" s="134"/>
      <c r="D19" s="135"/>
      <c r="E19" s="136"/>
      <c r="F19" s="134"/>
      <c r="G19" s="137"/>
      <c r="H19" s="123" t="s">
        <v>36</v>
      </c>
      <c r="I19" s="124"/>
      <c r="J19" s="124"/>
      <c r="K19" s="125"/>
      <c r="L19" s="18">
        <f>AK17+AL17</f>
        <v>0</v>
      </c>
      <c r="M19" s="4" t="s">
        <v>19</v>
      </c>
      <c r="N19" s="131"/>
      <c r="O19" s="133"/>
      <c r="P19" s="134"/>
      <c r="Q19" s="135"/>
      <c r="R19" s="136"/>
      <c r="S19" s="134"/>
      <c r="T19" s="137"/>
      <c r="U19" s="123" t="s">
        <v>36</v>
      </c>
      <c r="V19" s="124"/>
      <c r="W19" s="124"/>
      <c r="X19" s="125"/>
      <c r="Y19" s="18">
        <f>AK25+AL25</f>
        <v>0</v>
      </c>
      <c r="Z19" s="5" t="s">
        <v>19</v>
      </c>
      <c r="AE19" s="25"/>
      <c r="AF19" s="20"/>
      <c r="AG19" s="20"/>
      <c r="AH19" s="20">
        <v>303</v>
      </c>
      <c r="AI19" s="20">
        <f>HOUR(C22)</f>
        <v>0</v>
      </c>
      <c r="AJ19" s="20">
        <f>HOUR(F22)</f>
        <v>0</v>
      </c>
      <c r="AK19" s="20">
        <f t="shared" ref="AK19:AK30" si="4">IF(AND(AI19&lt;9,AI19&gt;6),9-AI19,0)</f>
        <v>0</v>
      </c>
      <c r="AL19" s="20">
        <f t="shared" si="2"/>
        <v>0</v>
      </c>
      <c r="AM19" s="20">
        <f t="shared" si="3"/>
        <v>0</v>
      </c>
      <c r="AN19" s="27"/>
    </row>
    <row r="20" spans="1:40" s="1" customFormat="1" ht="21.45" customHeight="1" x14ac:dyDescent="0.45">
      <c r="A20" s="138"/>
      <c r="B20" s="114">
        <v>302</v>
      </c>
      <c r="C20" s="134"/>
      <c r="D20" s="135"/>
      <c r="E20" s="136" t="s">
        <v>35</v>
      </c>
      <c r="F20" s="134"/>
      <c r="G20" s="137"/>
      <c r="H20" s="123" t="s">
        <v>18</v>
      </c>
      <c r="I20" s="124"/>
      <c r="J20" s="124"/>
      <c r="K20" s="125"/>
      <c r="L20" s="18">
        <f>AM18</f>
        <v>0</v>
      </c>
      <c r="M20" s="4" t="s">
        <v>19</v>
      </c>
      <c r="N20" s="130"/>
      <c r="O20" s="114">
        <v>312</v>
      </c>
      <c r="P20" s="134"/>
      <c r="Q20" s="135"/>
      <c r="R20" s="136" t="s">
        <v>35</v>
      </c>
      <c r="S20" s="134"/>
      <c r="T20" s="137"/>
      <c r="U20" s="123" t="s">
        <v>18</v>
      </c>
      <c r="V20" s="124"/>
      <c r="W20" s="124"/>
      <c r="X20" s="125"/>
      <c r="Y20" s="18">
        <f>AM26</f>
        <v>0</v>
      </c>
      <c r="Z20" s="5" t="s">
        <v>19</v>
      </c>
      <c r="AE20" s="25"/>
      <c r="AF20" s="20"/>
      <c r="AG20" s="20"/>
      <c r="AH20" s="20">
        <v>304</v>
      </c>
      <c r="AI20" s="20">
        <f>HOUR(C24)</f>
        <v>0</v>
      </c>
      <c r="AJ20" s="20">
        <f>HOUR(F24)</f>
        <v>0</v>
      </c>
      <c r="AK20" s="20">
        <f t="shared" si="4"/>
        <v>0</v>
      </c>
      <c r="AL20" s="20">
        <f t="shared" si="2"/>
        <v>0</v>
      </c>
      <c r="AM20" s="20">
        <f t="shared" si="3"/>
        <v>0</v>
      </c>
      <c r="AN20" s="27"/>
    </row>
    <row r="21" spans="1:40" s="1" customFormat="1" ht="21.45" customHeight="1" x14ac:dyDescent="0.45">
      <c r="A21" s="139"/>
      <c r="B21" s="114"/>
      <c r="C21" s="134"/>
      <c r="D21" s="135"/>
      <c r="E21" s="136"/>
      <c r="F21" s="134"/>
      <c r="G21" s="137"/>
      <c r="H21" s="123" t="s">
        <v>36</v>
      </c>
      <c r="I21" s="124"/>
      <c r="J21" s="124"/>
      <c r="K21" s="125"/>
      <c r="L21" s="18">
        <f>AK18+AL18</f>
        <v>0</v>
      </c>
      <c r="M21" s="4" t="s">
        <v>19</v>
      </c>
      <c r="N21" s="131"/>
      <c r="O21" s="114"/>
      <c r="P21" s="134"/>
      <c r="Q21" s="135"/>
      <c r="R21" s="136"/>
      <c r="S21" s="134"/>
      <c r="T21" s="137"/>
      <c r="U21" s="123" t="s">
        <v>36</v>
      </c>
      <c r="V21" s="124"/>
      <c r="W21" s="124"/>
      <c r="X21" s="125"/>
      <c r="Y21" s="18">
        <f>AK26+AL26</f>
        <v>0</v>
      </c>
      <c r="Z21" s="5" t="s">
        <v>19</v>
      </c>
      <c r="AE21" s="25"/>
      <c r="AF21" s="20"/>
      <c r="AG21" s="20"/>
      <c r="AH21" s="20">
        <v>305</v>
      </c>
      <c r="AI21" s="20">
        <f>HOUR(C26)</f>
        <v>0</v>
      </c>
      <c r="AJ21" s="20">
        <f>HOUR(F26)</f>
        <v>0</v>
      </c>
      <c r="AK21" s="20">
        <f t="shared" si="4"/>
        <v>0</v>
      </c>
      <c r="AL21" s="20">
        <f t="shared" si="2"/>
        <v>0</v>
      </c>
      <c r="AM21" s="20">
        <f t="shared" si="3"/>
        <v>0</v>
      </c>
      <c r="AN21" s="27"/>
    </row>
    <row r="22" spans="1:40" s="1" customFormat="1" ht="21.45" customHeight="1" x14ac:dyDescent="0.45">
      <c r="A22" s="138"/>
      <c r="B22" s="132">
        <v>303</v>
      </c>
      <c r="C22" s="134"/>
      <c r="D22" s="135"/>
      <c r="E22" s="136" t="s">
        <v>35</v>
      </c>
      <c r="F22" s="134"/>
      <c r="G22" s="137"/>
      <c r="H22" s="123" t="s">
        <v>18</v>
      </c>
      <c r="I22" s="124"/>
      <c r="J22" s="124"/>
      <c r="K22" s="125"/>
      <c r="L22" s="18">
        <f>AM19</f>
        <v>0</v>
      </c>
      <c r="M22" s="4" t="s">
        <v>19</v>
      </c>
      <c r="N22" s="130"/>
      <c r="O22" s="132">
        <v>314</v>
      </c>
      <c r="P22" s="134"/>
      <c r="Q22" s="135"/>
      <c r="R22" s="136" t="s">
        <v>35</v>
      </c>
      <c r="S22" s="134"/>
      <c r="T22" s="137"/>
      <c r="U22" s="123" t="s">
        <v>18</v>
      </c>
      <c r="V22" s="124"/>
      <c r="W22" s="124"/>
      <c r="X22" s="125"/>
      <c r="Y22" s="18">
        <f>AM27</f>
        <v>0</v>
      </c>
      <c r="Z22" s="5" t="s">
        <v>19</v>
      </c>
      <c r="AE22" s="25"/>
      <c r="AF22" s="20"/>
      <c r="AG22" s="20"/>
      <c r="AH22" s="20">
        <v>306</v>
      </c>
      <c r="AI22" s="20">
        <f>HOUR(C28)</f>
        <v>0</v>
      </c>
      <c r="AJ22" s="20">
        <f>HOUR(F28)</f>
        <v>0</v>
      </c>
      <c r="AK22" s="20">
        <f>IF(AND(AI22&lt;9,AI22&gt;6),9-AI22,0)</f>
        <v>0</v>
      </c>
      <c r="AL22" s="20">
        <f t="shared" si="2"/>
        <v>0</v>
      </c>
      <c r="AM22" s="20">
        <f t="shared" si="3"/>
        <v>0</v>
      </c>
      <c r="AN22" s="27"/>
    </row>
    <row r="23" spans="1:40" s="1" customFormat="1" ht="21.45" customHeight="1" x14ac:dyDescent="0.45">
      <c r="A23" s="139"/>
      <c r="B23" s="133"/>
      <c r="C23" s="134"/>
      <c r="D23" s="135"/>
      <c r="E23" s="136"/>
      <c r="F23" s="134"/>
      <c r="G23" s="137"/>
      <c r="H23" s="123" t="s">
        <v>36</v>
      </c>
      <c r="I23" s="124"/>
      <c r="J23" s="124"/>
      <c r="K23" s="125"/>
      <c r="L23" s="18">
        <f>AK19+AL19</f>
        <v>0</v>
      </c>
      <c r="M23" s="4" t="s">
        <v>19</v>
      </c>
      <c r="N23" s="131"/>
      <c r="O23" s="133"/>
      <c r="P23" s="134"/>
      <c r="Q23" s="135"/>
      <c r="R23" s="136"/>
      <c r="S23" s="134"/>
      <c r="T23" s="137"/>
      <c r="U23" s="123" t="s">
        <v>36</v>
      </c>
      <c r="V23" s="124"/>
      <c r="W23" s="124"/>
      <c r="X23" s="125"/>
      <c r="Y23" s="18">
        <f>AK27+AL27</f>
        <v>0</v>
      </c>
      <c r="Z23" s="5" t="s">
        <v>19</v>
      </c>
      <c r="AE23" s="25"/>
      <c r="AF23" s="20"/>
      <c r="AG23" s="20"/>
      <c r="AH23" s="20">
        <v>308</v>
      </c>
      <c r="AI23" s="20">
        <f>HOUR(C30)</f>
        <v>0</v>
      </c>
      <c r="AJ23" s="20">
        <f>HOUR(F30)</f>
        <v>0</v>
      </c>
      <c r="AK23" s="20">
        <f t="shared" si="4"/>
        <v>0</v>
      </c>
      <c r="AL23" s="20">
        <f t="shared" si="2"/>
        <v>0</v>
      </c>
      <c r="AM23" s="20">
        <f t="shared" si="3"/>
        <v>0</v>
      </c>
      <c r="AN23" s="27"/>
    </row>
    <row r="24" spans="1:40" s="1" customFormat="1" ht="21.45" customHeight="1" x14ac:dyDescent="0.45">
      <c r="A24" s="138"/>
      <c r="B24" s="114">
        <v>304</v>
      </c>
      <c r="C24" s="134"/>
      <c r="D24" s="135"/>
      <c r="E24" s="136" t="s">
        <v>35</v>
      </c>
      <c r="F24" s="134"/>
      <c r="G24" s="137"/>
      <c r="H24" s="123" t="s">
        <v>18</v>
      </c>
      <c r="I24" s="124"/>
      <c r="J24" s="124"/>
      <c r="K24" s="125"/>
      <c r="L24" s="18">
        <f>AM20</f>
        <v>0</v>
      </c>
      <c r="M24" s="4" t="s">
        <v>19</v>
      </c>
      <c r="N24" s="130"/>
      <c r="O24" s="132">
        <v>315</v>
      </c>
      <c r="P24" s="134"/>
      <c r="Q24" s="135"/>
      <c r="R24" s="136" t="s">
        <v>35</v>
      </c>
      <c r="S24" s="134"/>
      <c r="T24" s="137"/>
      <c r="U24" s="123" t="s">
        <v>18</v>
      </c>
      <c r="V24" s="124"/>
      <c r="W24" s="124"/>
      <c r="X24" s="125"/>
      <c r="Y24" s="18">
        <f>AM28</f>
        <v>0</v>
      </c>
      <c r="Z24" s="5" t="s">
        <v>19</v>
      </c>
      <c r="AE24" s="25"/>
      <c r="AF24" s="20"/>
      <c r="AG24" s="20"/>
      <c r="AH24" s="20">
        <v>310</v>
      </c>
      <c r="AI24" s="20">
        <f>HOUR(P16)</f>
        <v>0</v>
      </c>
      <c r="AJ24" s="20">
        <f>HOUR(S16)</f>
        <v>0</v>
      </c>
      <c r="AK24" s="20">
        <f t="shared" si="4"/>
        <v>0</v>
      </c>
      <c r="AL24" s="20">
        <f>MAX(MAX(MIN(IF(AJ24&gt;AI24,AJ24,),21)-MAX(AI24,17),0))</f>
        <v>0</v>
      </c>
      <c r="AM24" s="20">
        <f t="shared" si="3"/>
        <v>0</v>
      </c>
      <c r="AN24" s="27"/>
    </row>
    <row r="25" spans="1:40" s="1" customFormat="1" ht="21.45" customHeight="1" x14ac:dyDescent="0.45">
      <c r="A25" s="139"/>
      <c r="B25" s="114"/>
      <c r="C25" s="134"/>
      <c r="D25" s="135"/>
      <c r="E25" s="136"/>
      <c r="F25" s="134"/>
      <c r="G25" s="137"/>
      <c r="H25" s="123" t="s">
        <v>36</v>
      </c>
      <c r="I25" s="124"/>
      <c r="J25" s="124"/>
      <c r="K25" s="125"/>
      <c r="L25" s="18">
        <f>AK20+AL20</f>
        <v>0</v>
      </c>
      <c r="M25" s="4" t="s">
        <v>19</v>
      </c>
      <c r="N25" s="131"/>
      <c r="O25" s="133"/>
      <c r="P25" s="134"/>
      <c r="Q25" s="135"/>
      <c r="R25" s="136"/>
      <c r="S25" s="134"/>
      <c r="T25" s="137"/>
      <c r="U25" s="123" t="s">
        <v>36</v>
      </c>
      <c r="V25" s="124"/>
      <c r="W25" s="124"/>
      <c r="X25" s="125"/>
      <c r="Y25" s="18">
        <f>AK28+AL28</f>
        <v>0</v>
      </c>
      <c r="Z25" s="5" t="s">
        <v>19</v>
      </c>
      <c r="AE25" s="25"/>
      <c r="AF25" s="20"/>
      <c r="AG25" s="20"/>
      <c r="AH25" s="20">
        <v>311</v>
      </c>
      <c r="AI25" s="20">
        <f>HOUR(P18)</f>
        <v>0</v>
      </c>
      <c r="AJ25" s="20">
        <f>HOUR(S18)</f>
        <v>0</v>
      </c>
      <c r="AK25" s="20">
        <f t="shared" si="4"/>
        <v>0</v>
      </c>
      <c r="AL25" s="20">
        <f t="shared" ref="AL25:AL30" si="5">MAX(MAX(MIN(IF(AJ25&gt;AI25,AJ25,),21)-MAX(AI25,17),0))</f>
        <v>0</v>
      </c>
      <c r="AM25" s="20">
        <f t="shared" si="3"/>
        <v>0</v>
      </c>
      <c r="AN25" s="27"/>
    </row>
    <row r="26" spans="1:40" s="1" customFormat="1" ht="21.45" customHeight="1" x14ac:dyDescent="0.45">
      <c r="A26" s="138"/>
      <c r="B26" s="132">
        <v>305</v>
      </c>
      <c r="C26" s="134"/>
      <c r="D26" s="135"/>
      <c r="E26" s="136" t="s">
        <v>35</v>
      </c>
      <c r="F26" s="134"/>
      <c r="G26" s="137"/>
      <c r="H26" s="123" t="s">
        <v>18</v>
      </c>
      <c r="I26" s="124"/>
      <c r="J26" s="124"/>
      <c r="K26" s="125"/>
      <c r="L26" s="18">
        <f>AM21</f>
        <v>0</v>
      </c>
      <c r="M26" s="4" t="s">
        <v>19</v>
      </c>
      <c r="N26" s="130"/>
      <c r="O26" s="140" t="s">
        <v>37</v>
      </c>
      <c r="P26" s="134"/>
      <c r="Q26" s="135"/>
      <c r="R26" s="136" t="s">
        <v>35</v>
      </c>
      <c r="S26" s="134"/>
      <c r="T26" s="137"/>
      <c r="U26" s="123" t="s">
        <v>18</v>
      </c>
      <c r="V26" s="124"/>
      <c r="W26" s="124"/>
      <c r="X26" s="125"/>
      <c r="Y26" s="18">
        <f>AM29</f>
        <v>0</v>
      </c>
      <c r="Z26" s="5" t="s">
        <v>19</v>
      </c>
      <c r="AE26" s="25"/>
      <c r="AF26" s="20"/>
      <c r="AG26" s="20"/>
      <c r="AH26" s="20">
        <v>312</v>
      </c>
      <c r="AI26" s="20">
        <f>HOUR(P20)</f>
        <v>0</v>
      </c>
      <c r="AJ26" s="20">
        <f>HOUR(S20)</f>
        <v>0</v>
      </c>
      <c r="AK26" s="20">
        <f t="shared" si="4"/>
        <v>0</v>
      </c>
      <c r="AL26" s="20">
        <f t="shared" si="5"/>
        <v>0</v>
      </c>
      <c r="AM26" s="20">
        <f t="shared" si="3"/>
        <v>0</v>
      </c>
      <c r="AN26" s="27"/>
    </row>
    <row r="27" spans="1:40" s="1" customFormat="1" ht="21.45" customHeight="1" x14ac:dyDescent="0.45">
      <c r="A27" s="139"/>
      <c r="B27" s="133"/>
      <c r="C27" s="134"/>
      <c r="D27" s="135"/>
      <c r="E27" s="136"/>
      <c r="F27" s="134"/>
      <c r="G27" s="137"/>
      <c r="H27" s="123" t="s">
        <v>36</v>
      </c>
      <c r="I27" s="124"/>
      <c r="J27" s="124"/>
      <c r="K27" s="125"/>
      <c r="L27" s="18">
        <f>AK21+AL21</f>
        <v>0</v>
      </c>
      <c r="M27" s="4" t="s">
        <v>19</v>
      </c>
      <c r="N27" s="131"/>
      <c r="O27" s="141"/>
      <c r="P27" s="134"/>
      <c r="Q27" s="135"/>
      <c r="R27" s="136"/>
      <c r="S27" s="134"/>
      <c r="T27" s="137"/>
      <c r="U27" s="123" t="s">
        <v>36</v>
      </c>
      <c r="V27" s="124"/>
      <c r="W27" s="124"/>
      <c r="X27" s="125"/>
      <c r="Y27" s="18">
        <f>AK29+AL29</f>
        <v>0</v>
      </c>
      <c r="Z27" s="5" t="s">
        <v>19</v>
      </c>
      <c r="AE27" s="25"/>
      <c r="AF27" s="20"/>
      <c r="AG27" s="20"/>
      <c r="AH27" s="20">
        <v>314</v>
      </c>
      <c r="AI27" s="20">
        <f>HOUR(P22)</f>
        <v>0</v>
      </c>
      <c r="AJ27" s="20">
        <f>HOUR(S22)</f>
        <v>0</v>
      </c>
      <c r="AK27" s="20">
        <f t="shared" si="4"/>
        <v>0</v>
      </c>
      <c r="AL27" s="20">
        <f t="shared" si="5"/>
        <v>0</v>
      </c>
      <c r="AM27" s="20">
        <f t="shared" si="3"/>
        <v>0</v>
      </c>
      <c r="AN27" s="27"/>
    </row>
    <row r="28" spans="1:40" s="1" customFormat="1" ht="21.45" customHeight="1" x14ac:dyDescent="0.45">
      <c r="A28" s="138"/>
      <c r="B28" s="114">
        <v>306</v>
      </c>
      <c r="C28" s="134"/>
      <c r="D28" s="135"/>
      <c r="E28" s="136" t="s">
        <v>35</v>
      </c>
      <c r="F28" s="134"/>
      <c r="G28" s="137"/>
      <c r="H28" s="123" t="s">
        <v>18</v>
      </c>
      <c r="I28" s="124"/>
      <c r="J28" s="124"/>
      <c r="K28" s="125"/>
      <c r="L28" s="18">
        <f>AM22</f>
        <v>0</v>
      </c>
      <c r="M28" s="4" t="s">
        <v>19</v>
      </c>
      <c r="N28" s="216"/>
      <c r="O28" s="140" t="s">
        <v>38</v>
      </c>
      <c r="P28" s="218"/>
      <c r="Q28" s="219"/>
      <c r="R28" s="224" t="s">
        <v>35</v>
      </c>
      <c r="S28" s="218"/>
      <c r="T28" s="222"/>
      <c r="U28" s="226" t="s">
        <v>18</v>
      </c>
      <c r="V28" s="227"/>
      <c r="W28" s="227"/>
      <c r="X28" s="227"/>
      <c r="Y28" s="18">
        <f>AM30</f>
        <v>0</v>
      </c>
      <c r="Z28" s="5" t="s">
        <v>19</v>
      </c>
      <c r="AE28" s="25"/>
      <c r="AF28" s="20"/>
      <c r="AG28" s="20"/>
      <c r="AH28" s="20">
        <v>315</v>
      </c>
      <c r="AI28" s="20">
        <f>HOUR(P24)</f>
        <v>0</v>
      </c>
      <c r="AJ28" s="20">
        <f>HOUR(S24)</f>
        <v>0</v>
      </c>
      <c r="AK28" s="20">
        <f t="shared" si="4"/>
        <v>0</v>
      </c>
      <c r="AL28" s="20">
        <f t="shared" si="5"/>
        <v>0</v>
      </c>
      <c r="AM28" s="20">
        <f t="shared" si="3"/>
        <v>0</v>
      </c>
      <c r="AN28" s="27"/>
    </row>
    <row r="29" spans="1:40" s="1" customFormat="1" ht="21.45" customHeight="1" x14ac:dyDescent="0.45">
      <c r="A29" s="139"/>
      <c r="B29" s="114"/>
      <c r="C29" s="134"/>
      <c r="D29" s="135"/>
      <c r="E29" s="136"/>
      <c r="F29" s="134"/>
      <c r="G29" s="137"/>
      <c r="H29" s="123" t="s">
        <v>36</v>
      </c>
      <c r="I29" s="124"/>
      <c r="J29" s="124"/>
      <c r="K29" s="125"/>
      <c r="L29" s="18">
        <f>AK22+AL22</f>
        <v>0</v>
      </c>
      <c r="M29" s="4" t="s">
        <v>19</v>
      </c>
      <c r="N29" s="217"/>
      <c r="O29" s="141"/>
      <c r="P29" s="220"/>
      <c r="Q29" s="221"/>
      <c r="R29" s="225"/>
      <c r="S29" s="220"/>
      <c r="T29" s="223"/>
      <c r="U29" s="226" t="s">
        <v>36</v>
      </c>
      <c r="V29" s="227"/>
      <c r="W29" s="227"/>
      <c r="X29" s="227"/>
      <c r="Y29" s="18">
        <f>AK30+AL30</f>
        <v>0</v>
      </c>
      <c r="Z29" s="5" t="s">
        <v>19</v>
      </c>
      <c r="AE29" s="25"/>
      <c r="AF29" s="20"/>
      <c r="AG29" s="20"/>
      <c r="AH29" s="21" t="s">
        <v>47</v>
      </c>
      <c r="AI29" s="20">
        <f>HOUR(P26)</f>
        <v>0</v>
      </c>
      <c r="AJ29" s="20">
        <f>HOUR(S26)</f>
        <v>0</v>
      </c>
      <c r="AK29" s="20">
        <f t="shared" si="4"/>
        <v>0</v>
      </c>
      <c r="AL29" s="20">
        <f t="shared" si="5"/>
        <v>0</v>
      </c>
      <c r="AM29" s="20">
        <f t="shared" si="3"/>
        <v>0</v>
      </c>
      <c r="AN29" s="27"/>
    </row>
    <row r="30" spans="1:40" s="1" customFormat="1" ht="21.45" customHeight="1" x14ac:dyDescent="0.45">
      <c r="A30" s="138"/>
      <c r="B30" s="132">
        <v>308</v>
      </c>
      <c r="C30" s="134"/>
      <c r="D30" s="135"/>
      <c r="E30" s="136" t="s">
        <v>35</v>
      </c>
      <c r="F30" s="134"/>
      <c r="G30" s="137"/>
      <c r="H30" s="123" t="s">
        <v>18</v>
      </c>
      <c r="I30" s="124"/>
      <c r="J30" s="124"/>
      <c r="K30" s="125"/>
      <c r="L30" s="18">
        <f>AM23</f>
        <v>0</v>
      </c>
      <c r="M30" s="4" t="s">
        <v>19</v>
      </c>
      <c r="N30" s="130"/>
      <c r="O30" s="150"/>
      <c r="P30" s="152"/>
      <c r="Q30" s="153"/>
      <c r="R30" s="156"/>
      <c r="S30" s="158"/>
      <c r="T30" s="159"/>
      <c r="U30" s="162"/>
      <c r="V30" s="163"/>
      <c r="W30" s="163"/>
      <c r="X30" s="164"/>
      <c r="Y30" s="23"/>
      <c r="Z30" s="6"/>
      <c r="AE30" s="25"/>
      <c r="AF30" s="20"/>
      <c r="AG30" s="20"/>
      <c r="AH30" s="21" t="s">
        <v>48</v>
      </c>
      <c r="AI30" s="20">
        <f>HOUR(P28)</f>
        <v>0</v>
      </c>
      <c r="AJ30" s="20">
        <f>HOUR(S28)</f>
        <v>0</v>
      </c>
      <c r="AK30" s="20">
        <f t="shared" si="4"/>
        <v>0</v>
      </c>
      <c r="AL30" s="20">
        <f t="shared" si="5"/>
        <v>0</v>
      </c>
      <c r="AM30" s="20">
        <f t="shared" si="3"/>
        <v>0</v>
      </c>
      <c r="AN30" s="27"/>
    </row>
    <row r="31" spans="1:40" s="1" customFormat="1" ht="21.45" customHeight="1" x14ac:dyDescent="0.45">
      <c r="A31" s="139"/>
      <c r="B31" s="168"/>
      <c r="C31" s="134"/>
      <c r="D31" s="135"/>
      <c r="E31" s="136"/>
      <c r="F31" s="134"/>
      <c r="G31" s="137"/>
      <c r="H31" s="169" t="s">
        <v>36</v>
      </c>
      <c r="I31" s="166"/>
      <c r="J31" s="166"/>
      <c r="K31" s="167"/>
      <c r="L31" s="18">
        <f>AK23+AL23</f>
        <v>0</v>
      </c>
      <c r="M31" s="7" t="s">
        <v>19</v>
      </c>
      <c r="N31" s="112"/>
      <c r="O31" s="151"/>
      <c r="P31" s="154"/>
      <c r="Q31" s="155"/>
      <c r="R31" s="157"/>
      <c r="S31" s="160"/>
      <c r="T31" s="161"/>
      <c r="U31" s="165"/>
      <c r="V31" s="166"/>
      <c r="W31" s="166"/>
      <c r="X31" s="167"/>
      <c r="Y31" s="22"/>
      <c r="Z31" s="8"/>
      <c r="AE31" s="25"/>
      <c r="AF31" s="20"/>
      <c r="AG31" s="20"/>
      <c r="AH31" s="20"/>
      <c r="AI31" s="20"/>
      <c r="AJ31" s="20"/>
      <c r="AK31" s="20"/>
      <c r="AL31" s="20"/>
      <c r="AM31" s="20"/>
      <c r="AN31" s="27"/>
    </row>
    <row r="32" spans="1:40" ht="30.6" customHeight="1" thickBot="1" x14ac:dyDescent="0.5">
      <c r="A32" s="143" t="s">
        <v>20</v>
      </c>
      <c r="B32" s="144"/>
      <c r="C32" s="144"/>
      <c r="D32" s="144"/>
      <c r="E32" s="144"/>
      <c r="F32" s="144"/>
      <c r="G32" s="144"/>
      <c r="H32" s="145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7"/>
      <c r="AH32" s="20"/>
      <c r="AI32" s="20"/>
      <c r="AJ32" s="20"/>
      <c r="AK32" s="20"/>
      <c r="AL32" s="20"/>
      <c r="AM32" s="20"/>
    </row>
    <row r="33" spans="1:26" ht="19.2" x14ac:dyDescent="0.45">
      <c r="A33" s="148" t="s">
        <v>21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</row>
    <row r="34" spans="1:26" x14ac:dyDescent="0.45">
      <c r="V34" s="149" t="s">
        <v>82</v>
      </c>
      <c r="W34" s="149"/>
      <c r="X34" s="149"/>
      <c r="Y34" s="149"/>
      <c r="Z34" s="149"/>
    </row>
    <row r="35" spans="1:26" ht="23.4" customHeight="1" x14ac:dyDescent="0.45">
      <c r="A35" s="14" t="s">
        <v>23</v>
      </c>
    </row>
    <row r="36" spans="1:26" ht="23.4" customHeight="1" x14ac:dyDescent="0.45">
      <c r="A36" s="40" t="s">
        <v>25</v>
      </c>
      <c r="B36" s="40"/>
      <c r="C36" s="40" t="s">
        <v>24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23.4" customHeight="1" x14ac:dyDescent="0.45">
      <c r="A37" s="38"/>
      <c r="B37" s="38"/>
      <c r="C37" s="39" t="s">
        <v>26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23.4" customHeight="1" x14ac:dyDescent="0.45">
      <c r="A38" s="38"/>
      <c r="B38" s="38"/>
      <c r="C38" s="39" t="s">
        <v>27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23.4" customHeight="1" x14ac:dyDescent="0.45">
      <c r="A39" s="38"/>
      <c r="B39" s="38"/>
      <c r="C39" s="34" t="s">
        <v>28</v>
      </c>
      <c r="D39" s="35"/>
      <c r="E39" s="35"/>
      <c r="F39" s="170"/>
      <c r="G39" s="170"/>
      <c r="H39" s="35" t="s">
        <v>59</v>
      </c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6"/>
    </row>
    <row r="40" spans="1:26" ht="23.4" customHeight="1" x14ac:dyDescent="0.45">
      <c r="A40" t="s">
        <v>68</v>
      </c>
    </row>
    <row r="41" spans="1:26" ht="23.4" customHeight="1" x14ac:dyDescent="0.45"/>
    <row r="42" spans="1:26" ht="23.4" customHeight="1" x14ac:dyDescent="0.45">
      <c r="A42" s="14" t="s">
        <v>29</v>
      </c>
    </row>
    <row r="43" spans="1:26" ht="23.4" customHeight="1" x14ac:dyDescent="0.45">
      <c r="A43" s="40" t="s">
        <v>25</v>
      </c>
      <c r="B43" s="40"/>
      <c r="C43" s="40" t="s">
        <v>24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 t="s">
        <v>30</v>
      </c>
      <c r="W43" s="40"/>
      <c r="X43" s="40"/>
      <c r="Y43" s="40"/>
      <c r="Z43" s="40"/>
    </row>
    <row r="44" spans="1:26" ht="23.4" customHeight="1" x14ac:dyDescent="0.45">
      <c r="A44" s="38"/>
      <c r="B44" s="38"/>
      <c r="C44" s="39" t="s">
        <v>69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7" t="s">
        <v>70</v>
      </c>
      <c r="W44" s="37"/>
      <c r="X44" s="37"/>
      <c r="Y44" s="37"/>
      <c r="Z44" s="37"/>
    </row>
    <row r="45" spans="1:26" ht="23.4" customHeight="1" x14ac:dyDescent="0.45">
      <c r="A45" s="38"/>
      <c r="B45" s="38"/>
      <c r="C45" s="39" t="s">
        <v>71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7" t="s">
        <v>31</v>
      </c>
      <c r="W45" s="37"/>
      <c r="X45" s="37"/>
      <c r="Y45" s="37"/>
      <c r="Z45" s="37"/>
    </row>
    <row r="46" spans="1:26" ht="23.4" customHeight="1" x14ac:dyDescent="0.45">
      <c r="A46" s="38"/>
      <c r="B46" s="38"/>
      <c r="C46" s="171" t="s">
        <v>65</v>
      </c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37" t="s">
        <v>31</v>
      </c>
      <c r="W46" s="37"/>
      <c r="X46" s="37"/>
      <c r="Y46" s="37"/>
      <c r="Z46" s="37"/>
    </row>
    <row r="47" spans="1:26" ht="23.4" customHeight="1" x14ac:dyDescent="0.45">
      <c r="A47" s="38"/>
      <c r="B47" s="38"/>
      <c r="C47" s="39" t="s">
        <v>72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7" t="s">
        <v>31</v>
      </c>
      <c r="W47" s="37"/>
      <c r="X47" s="37"/>
      <c r="Y47" s="37"/>
      <c r="Z47" s="37"/>
    </row>
    <row r="48" spans="1:26" ht="23.4" customHeight="1" x14ac:dyDescent="0.45">
      <c r="A48" s="38"/>
      <c r="B48" s="38"/>
      <c r="C48" s="39" t="s">
        <v>73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7" t="s">
        <v>74</v>
      </c>
      <c r="W48" s="37"/>
      <c r="X48" s="37"/>
      <c r="Y48" s="37"/>
      <c r="Z48" s="37"/>
    </row>
    <row r="49" spans="1:26" ht="23.4" customHeight="1" x14ac:dyDescent="0.45">
      <c r="A49" s="38"/>
      <c r="B49" s="38"/>
      <c r="C49" s="39" t="s">
        <v>75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7" t="s">
        <v>76</v>
      </c>
      <c r="W49" s="37"/>
      <c r="X49" s="37"/>
      <c r="Y49" s="37"/>
      <c r="Z49" s="37"/>
    </row>
    <row r="50" spans="1:26" ht="23.4" customHeight="1" x14ac:dyDescent="0.45">
      <c r="A50" s="38"/>
      <c r="B50" s="38"/>
      <c r="C50" s="39" t="s">
        <v>77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7" t="s">
        <v>61</v>
      </c>
      <c r="W50" s="37"/>
      <c r="X50" s="37"/>
      <c r="Y50" s="37"/>
      <c r="Z50" s="37"/>
    </row>
    <row r="51" spans="1:26" ht="23.4" customHeight="1" x14ac:dyDescent="0.45">
      <c r="A51" s="38"/>
      <c r="B51" s="38"/>
      <c r="C51" s="39" t="s">
        <v>78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7" t="s">
        <v>61</v>
      </c>
      <c r="W51" s="37"/>
      <c r="X51" s="37"/>
      <c r="Y51" s="37"/>
      <c r="Z51" s="37"/>
    </row>
    <row r="52" spans="1:26" ht="23.4" customHeight="1" x14ac:dyDescent="0.45">
      <c r="A52" s="38"/>
      <c r="B52" s="38"/>
      <c r="C52" s="39" t="s">
        <v>60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7" t="s">
        <v>61</v>
      </c>
      <c r="W52" s="37"/>
      <c r="X52" s="37"/>
      <c r="Y52" s="37"/>
      <c r="Z52" s="37"/>
    </row>
    <row r="53" spans="1:26" ht="23.4" customHeight="1" x14ac:dyDescent="0.45">
      <c r="A53" s="38"/>
      <c r="B53" s="38"/>
      <c r="C53" s="41" t="s">
        <v>63</v>
      </c>
      <c r="D53" s="42"/>
      <c r="E53" s="42"/>
      <c r="F53" s="42"/>
      <c r="G53" s="42"/>
      <c r="H53" s="42"/>
      <c r="I53" s="42"/>
      <c r="J53" s="42"/>
      <c r="K53" s="32" t="s">
        <v>64</v>
      </c>
      <c r="L53" s="32"/>
      <c r="M53" s="32"/>
      <c r="N53" s="32"/>
      <c r="O53" s="32"/>
      <c r="P53" s="32"/>
      <c r="Q53" s="32"/>
      <c r="R53" s="32"/>
      <c r="S53" s="32"/>
      <c r="T53" s="32"/>
      <c r="U53" s="33"/>
      <c r="V53" s="37" t="s">
        <v>31</v>
      </c>
      <c r="W53" s="37"/>
      <c r="X53" s="37"/>
      <c r="Y53" s="37"/>
      <c r="Z53" s="37"/>
    </row>
    <row r="54" spans="1:26" ht="23.4" customHeight="1" x14ac:dyDescent="0.45">
      <c r="A54" s="172"/>
      <c r="B54" s="173"/>
      <c r="C54" s="34" t="s">
        <v>66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6"/>
      <c r="V54" s="37" t="s">
        <v>61</v>
      </c>
      <c r="W54" s="37"/>
      <c r="X54" s="37"/>
      <c r="Y54" s="37"/>
      <c r="Z54" s="37"/>
    </row>
    <row r="55" spans="1:26" ht="23.4" customHeight="1" x14ac:dyDescent="0.45">
      <c r="A55" s="38"/>
      <c r="B55" s="38"/>
      <c r="C55" s="39" t="s">
        <v>79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7" t="s">
        <v>61</v>
      </c>
      <c r="W55" s="37"/>
      <c r="X55" s="37"/>
      <c r="Y55" s="37"/>
      <c r="Z55" s="37"/>
    </row>
    <row r="56" spans="1:26" ht="23.4" customHeight="1" x14ac:dyDescent="0.45">
      <c r="A56" s="38"/>
      <c r="B56" s="38"/>
      <c r="C56" s="39" t="s">
        <v>62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7" t="s">
        <v>61</v>
      </c>
      <c r="W56" s="37"/>
      <c r="X56" s="37"/>
      <c r="Y56" s="37"/>
      <c r="Z56" s="37"/>
    </row>
    <row r="58" spans="1:26" ht="95.4" customHeight="1" x14ac:dyDescent="0.45">
      <c r="A58" s="38" t="s">
        <v>20</v>
      </c>
      <c r="B58" s="38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</row>
    <row r="59" spans="1:26" x14ac:dyDescent="0.4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x14ac:dyDescent="0.4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38" t="s">
        <v>32</v>
      </c>
      <c r="Y60" s="38"/>
      <c r="Z60" s="38"/>
    </row>
    <row r="61" spans="1:26" x14ac:dyDescent="0.4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38"/>
      <c r="Y61" s="38"/>
      <c r="Z61" s="38"/>
    </row>
    <row r="62" spans="1:26" x14ac:dyDescent="0.4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38"/>
      <c r="Y62" s="38"/>
      <c r="Z62" s="38"/>
    </row>
    <row r="63" spans="1:26" x14ac:dyDescent="0.4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38"/>
      <c r="Y63" s="38"/>
      <c r="Z63" s="38"/>
    </row>
  </sheetData>
  <sheetProtection algorithmName="SHA-512" hashValue="Ie5+dPABcHIerKnDjkov1qLEILCMFAitwXMwA9lvfJN8wCYdg89T/SoIv2YwjbqUb/T3s+HFUhbuH+cR28hXaA==" saltValue="qoEi90Inkjd2J4JuLumDXQ==" spinCount="100000" sheet="1" objects="1" scenarios="1"/>
  <protectedRanges>
    <protectedRange sqref="F39:G39" name="範囲17"/>
    <protectedRange sqref="C58:Z58" name="備考2"/>
    <protectedRange sqref="C16:D31 F16:G31 P16:Q29 S16:T29" name="使用時間"/>
    <protectedRange sqref="H9 K9 M9 G10" name="請求先"/>
    <protectedRange sqref="H7:P7" name="Email"/>
    <protectedRange sqref="E5:Z5" name="フリガナ"/>
    <protectedRange sqref="L4:P4" name="電話番号"/>
    <protectedRange sqref="I3:J3" name="郵便2"/>
    <protectedRange sqref="P2:Z2" name="申込年月日"/>
    <protectedRange sqref="F3:G3" name="郵便1"/>
    <protectedRange sqref="K3:Z3" name="住所1"/>
    <protectedRange sqref="S4:Z4" name="FAX番号"/>
    <protectedRange sqref="E6:Z6" name="団体名"/>
    <protectedRange sqref="T7:Z7" name="担当者"/>
    <protectedRange sqref="E11:E13" name="範囲12"/>
    <protectedRange sqref="H32:Z32" name="備考"/>
    <protectedRange sqref="A37:B39 A44:B56" name="範囲16"/>
  </protectedRanges>
  <mergeCells count="217">
    <mergeCell ref="X60:Z60"/>
    <mergeCell ref="X61:Z63"/>
    <mergeCell ref="A54:B54"/>
    <mergeCell ref="V54:Z54"/>
    <mergeCell ref="A58:B58"/>
    <mergeCell ref="C58:Z58"/>
    <mergeCell ref="A49:B49"/>
    <mergeCell ref="C49:U49"/>
    <mergeCell ref="V49:Z49"/>
    <mergeCell ref="A50:B50"/>
    <mergeCell ref="C50:U50"/>
    <mergeCell ref="V50:Z50"/>
    <mergeCell ref="A51:B51"/>
    <mergeCell ref="C51:U51"/>
    <mergeCell ref="V51:Z51"/>
    <mergeCell ref="A52:B52"/>
    <mergeCell ref="C52:U52"/>
    <mergeCell ref="V52:Z52"/>
    <mergeCell ref="A53:B53"/>
    <mergeCell ref="V53:Z53"/>
    <mergeCell ref="A56:B56"/>
    <mergeCell ref="C56:U56"/>
    <mergeCell ref="A37:B37"/>
    <mergeCell ref="C37:Z37"/>
    <mergeCell ref="C39:E39"/>
    <mergeCell ref="F39:G39"/>
    <mergeCell ref="H39:Z39"/>
    <mergeCell ref="C44:U44"/>
    <mergeCell ref="V44:Z44"/>
    <mergeCell ref="V47:Z47"/>
    <mergeCell ref="A47:B47"/>
    <mergeCell ref="C47:U47"/>
    <mergeCell ref="A45:B45"/>
    <mergeCell ref="C45:U45"/>
    <mergeCell ref="V45:Z45"/>
    <mergeCell ref="A46:B46"/>
    <mergeCell ref="C46:U46"/>
    <mergeCell ref="V46:Z46"/>
    <mergeCell ref="A32:G32"/>
    <mergeCell ref="H32:Z32"/>
    <mergeCell ref="A33:Z33"/>
    <mergeCell ref="V34:Z34"/>
    <mergeCell ref="A36:B36"/>
    <mergeCell ref="C36:Z36"/>
    <mergeCell ref="N30:N31"/>
    <mergeCell ref="O30:O31"/>
    <mergeCell ref="P30:Q31"/>
    <mergeCell ref="R30:R31"/>
    <mergeCell ref="S30:T31"/>
    <mergeCell ref="U30:X30"/>
    <mergeCell ref="U31:X31"/>
    <mergeCell ref="A30:A31"/>
    <mergeCell ref="B30:B31"/>
    <mergeCell ref="C30:D31"/>
    <mergeCell ref="E30:E31"/>
    <mergeCell ref="F30:G31"/>
    <mergeCell ref="H30:K30"/>
    <mergeCell ref="H31:K31"/>
    <mergeCell ref="N28:N29"/>
    <mergeCell ref="O28:O29"/>
    <mergeCell ref="P28:Q29"/>
    <mergeCell ref="R28:R29"/>
    <mergeCell ref="S28:T29"/>
    <mergeCell ref="U28:X28"/>
    <mergeCell ref="U29:X29"/>
    <mergeCell ref="A28:A29"/>
    <mergeCell ref="B28:B29"/>
    <mergeCell ref="C28:D29"/>
    <mergeCell ref="E28:E29"/>
    <mergeCell ref="F28:G29"/>
    <mergeCell ref="H28:K28"/>
    <mergeCell ref="H29:K29"/>
    <mergeCell ref="N26:N27"/>
    <mergeCell ref="O26:O27"/>
    <mergeCell ref="P26:Q27"/>
    <mergeCell ref="R26:R27"/>
    <mergeCell ref="S26:T27"/>
    <mergeCell ref="U26:X26"/>
    <mergeCell ref="U27:X27"/>
    <mergeCell ref="A26:A27"/>
    <mergeCell ref="B26:B27"/>
    <mergeCell ref="C26:D27"/>
    <mergeCell ref="E26:E27"/>
    <mergeCell ref="F26:G27"/>
    <mergeCell ref="H26:K26"/>
    <mergeCell ref="H27:K27"/>
    <mergeCell ref="N24:N25"/>
    <mergeCell ref="O24:O25"/>
    <mergeCell ref="P24:Q25"/>
    <mergeCell ref="R24:R25"/>
    <mergeCell ref="S24:T25"/>
    <mergeCell ref="U24:X24"/>
    <mergeCell ref="U25:X25"/>
    <mergeCell ref="A24:A25"/>
    <mergeCell ref="B24:B25"/>
    <mergeCell ref="C24:D25"/>
    <mergeCell ref="E24:E25"/>
    <mergeCell ref="F24:G25"/>
    <mergeCell ref="H24:K24"/>
    <mergeCell ref="H25:K25"/>
    <mergeCell ref="N22:N23"/>
    <mergeCell ref="O22:O23"/>
    <mergeCell ref="P22:Q23"/>
    <mergeCell ref="R22:R23"/>
    <mergeCell ref="S22:T23"/>
    <mergeCell ref="U22:X22"/>
    <mergeCell ref="U23:X23"/>
    <mergeCell ref="A22:A23"/>
    <mergeCell ref="B22:B23"/>
    <mergeCell ref="C22:D23"/>
    <mergeCell ref="E22:E23"/>
    <mergeCell ref="F22:G23"/>
    <mergeCell ref="H22:K22"/>
    <mergeCell ref="H23:K23"/>
    <mergeCell ref="N20:N21"/>
    <mergeCell ref="O20:O21"/>
    <mergeCell ref="P20:Q21"/>
    <mergeCell ref="R20:R21"/>
    <mergeCell ref="S20:T21"/>
    <mergeCell ref="U20:X20"/>
    <mergeCell ref="U21:X21"/>
    <mergeCell ref="A20:A21"/>
    <mergeCell ref="B20:B21"/>
    <mergeCell ref="C20:D21"/>
    <mergeCell ref="E20:E21"/>
    <mergeCell ref="F20:G21"/>
    <mergeCell ref="H20:K20"/>
    <mergeCell ref="H21:K21"/>
    <mergeCell ref="N18:N19"/>
    <mergeCell ref="O18:O19"/>
    <mergeCell ref="P18:Q19"/>
    <mergeCell ref="R18:R19"/>
    <mergeCell ref="S18:T19"/>
    <mergeCell ref="U18:X18"/>
    <mergeCell ref="U19:X19"/>
    <mergeCell ref="A18:A19"/>
    <mergeCell ref="B18:B19"/>
    <mergeCell ref="C18:D19"/>
    <mergeCell ref="E18:E19"/>
    <mergeCell ref="F18:G19"/>
    <mergeCell ref="H18:K18"/>
    <mergeCell ref="H19:K19"/>
    <mergeCell ref="N16:N17"/>
    <mergeCell ref="O16:O17"/>
    <mergeCell ref="P16:Q17"/>
    <mergeCell ref="R16:R17"/>
    <mergeCell ref="S16:T17"/>
    <mergeCell ref="U16:X16"/>
    <mergeCell ref="U17:X17"/>
    <mergeCell ref="A16:A17"/>
    <mergeCell ref="B16:B17"/>
    <mergeCell ref="C16:D17"/>
    <mergeCell ref="E16:E17"/>
    <mergeCell ref="F16:G17"/>
    <mergeCell ref="H16:K16"/>
    <mergeCell ref="H17:K17"/>
    <mergeCell ref="A14:Z14"/>
    <mergeCell ref="A15:B15"/>
    <mergeCell ref="C15:G15"/>
    <mergeCell ref="H15:M15"/>
    <mergeCell ref="N15:O15"/>
    <mergeCell ref="P15:T15"/>
    <mergeCell ref="U15:Z15"/>
    <mergeCell ref="A11:D11"/>
    <mergeCell ref="E11:Z11"/>
    <mergeCell ref="A12:D12"/>
    <mergeCell ref="E12:G12"/>
    <mergeCell ref="A13:D13"/>
    <mergeCell ref="E13:Z13"/>
    <mergeCell ref="A8:D10"/>
    <mergeCell ref="E8:Z8"/>
    <mergeCell ref="E9:F9"/>
    <mergeCell ref="H9:I9"/>
    <mergeCell ref="K9:L9"/>
    <mergeCell ref="M9:Z9"/>
    <mergeCell ref="E10:F10"/>
    <mergeCell ref="G10:Z10"/>
    <mergeCell ref="B6:D7"/>
    <mergeCell ref="E6:Z6"/>
    <mergeCell ref="E7:G7"/>
    <mergeCell ref="H7:P7"/>
    <mergeCell ref="Q7:S7"/>
    <mergeCell ref="T7:Z7"/>
    <mergeCell ref="E4:I4"/>
    <mergeCell ref="J4:K4"/>
    <mergeCell ref="L4:P4"/>
    <mergeCell ref="Q4:R4"/>
    <mergeCell ref="S4:Z4"/>
    <mergeCell ref="B5:D5"/>
    <mergeCell ref="E5:Z5"/>
    <mergeCell ref="A1:Z1"/>
    <mergeCell ref="A2:D2"/>
    <mergeCell ref="E2:K2"/>
    <mergeCell ref="L2:O2"/>
    <mergeCell ref="P2:Z2"/>
    <mergeCell ref="A3:A7"/>
    <mergeCell ref="B3:D4"/>
    <mergeCell ref="F3:G3"/>
    <mergeCell ref="I3:J3"/>
    <mergeCell ref="K3:Z3"/>
    <mergeCell ref="K53:U53"/>
    <mergeCell ref="C54:U54"/>
    <mergeCell ref="V56:Z56"/>
    <mergeCell ref="A55:B55"/>
    <mergeCell ref="C55:U55"/>
    <mergeCell ref="V55:Z55"/>
    <mergeCell ref="A38:B38"/>
    <mergeCell ref="C38:Z38"/>
    <mergeCell ref="A39:B39"/>
    <mergeCell ref="A43:B43"/>
    <mergeCell ref="C43:U43"/>
    <mergeCell ref="V43:Z43"/>
    <mergeCell ref="A44:B44"/>
    <mergeCell ref="C53:J53"/>
    <mergeCell ref="A48:B48"/>
    <mergeCell ref="C48:U48"/>
    <mergeCell ref="V48:Z48"/>
  </mergeCells>
  <phoneticPr fontId="1"/>
  <dataValidations count="4">
    <dataValidation imeMode="off" allowBlank="1" showInputMessage="1" showErrorMessage="1" sqref="H7:P7" xr:uid="{51213D4B-B6E4-4AE8-97EA-8A1FB8DA889A}"/>
    <dataValidation type="list" allowBlank="1" showInputMessage="1" showErrorMessage="1" sqref="A37:B39 A44:B56" xr:uid="{15FD122A-A285-4CD2-A354-32069C832346}">
      <formula1>"〇"</formula1>
    </dataValidation>
    <dataValidation type="list" allowBlank="1" showInputMessage="1" showErrorMessage="1" sqref="C16:D31 P16:P28 F16:G31 Q16:Q27 T16:T27 S16:S28" xr:uid="{23CEA242-80DF-430E-8C03-B30AF129EA53}">
      <formula1>$AF$2:$AF$16</formula1>
    </dataValidation>
    <dataValidation type="list" allowBlank="1" showInputMessage="1" showErrorMessage="1" sqref="F39:G39" xr:uid="{E6E3A56B-D4D3-4D8B-8A47-3442D3CA204B}">
      <formula1>"1枚,2枚"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  <rowBreaks count="1" manualBreakCount="1">
    <brk id="34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182880</xdr:rowOff>
                  </from>
                  <to>
                    <xdr:col>0</xdr:col>
                    <xdr:colOff>160020</xdr:colOff>
                    <xdr:row>16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182880</xdr:rowOff>
                  </from>
                  <to>
                    <xdr:col>0</xdr:col>
                    <xdr:colOff>160020</xdr:colOff>
                    <xdr:row>18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182880</xdr:rowOff>
                  </from>
                  <to>
                    <xdr:col>0</xdr:col>
                    <xdr:colOff>160020</xdr:colOff>
                    <xdr:row>20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182880</xdr:rowOff>
                  </from>
                  <to>
                    <xdr:col>0</xdr:col>
                    <xdr:colOff>160020</xdr:colOff>
                    <xdr:row>22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182880</xdr:rowOff>
                  </from>
                  <to>
                    <xdr:col>0</xdr:col>
                    <xdr:colOff>160020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182880</xdr:rowOff>
                  </from>
                  <to>
                    <xdr:col>0</xdr:col>
                    <xdr:colOff>160020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182880</xdr:rowOff>
                  </from>
                  <to>
                    <xdr:col>0</xdr:col>
                    <xdr:colOff>160020</xdr:colOff>
                    <xdr:row>28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182880</xdr:rowOff>
                  </from>
                  <to>
                    <xdr:col>0</xdr:col>
                    <xdr:colOff>160020</xdr:colOff>
                    <xdr:row>30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182880</xdr:rowOff>
                  </from>
                  <to>
                    <xdr:col>13</xdr:col>
                    <xdr:colOff>160020</xdr:colOff>
                    <xdr:row>16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182880</xdr:rowOff>
                  </from>
                  <to>
                    <xdr:col>13</xdr:col>
                    <xdr:colOff>160020</xdr:colOff>
                    <xdr:row>18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182880</xdr:rowOff>
                  </from>
                  <to>
                    <xdr:col>13</xdr:col>
                    <xdr:colOff>160020</xdr:colOff>
                    <xdr:row>20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182880</xdr:rowOff>
                  </from>
                  <to>
                    <xdr:col>13</xdr:col>
                    <xdr:colOff>160020</xdr:colOff>
                    <xdr:row>22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182880</xdr:rowOff>
                  </from>
                  <to>
                    <xdr:col>13</xdr:col>
                    <xdr:colOff>160020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182880</xdr:rowOff>
                  </from>
                  <to>
                    <xdr:col>13</xdr:col>
                    <xdr:colOff>160020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Fill="0" autoLine="0" autoPict="0">
                <anchor moveWithCells="1">
                  <from>
                    <xdr:col>4</xdr:col>
                    <xdr:colOff>60960</xdr:colOff>
                    <xdr:row>7</xdr:row>
                    <xdr:rowOff>60960</xdr:rowOff>
                  </from>
                  <to>
                    <xdr:col>5</xdr:col>
                    <xdr:colOff>60960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Fill="0" autoLine="0" autoPict="0">
                <anchor moveWithCells="1">
                  <from>
                    <xdr:col>9</xdr:col>
                    <xdr:colOff>121920</xdr:colOff>
                    <xdr:row>7</xdr:row>
                    <xdr:rowOff>45720</xdr:rowOff>
                  </from>
                  <to>
                    <xdr:col>10</xdr:col>
                    <xdr:colOff>7620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0" name="Check Box 26">
              <controlPr defaultSize="0" autoFill="0" autoLine="0" autoPict="0">
                <anchor moveWithCells="1">
                  <from>
                    <xdr:col>10</xdr:col>
                    <xdr:colOff>15240</xdr:colOff>
                    <xdr:row>51</xdr:row>
                    <xdr:rowOff>251460</xdr:rowOff>
                  </from>
                  <to>
                    <xdr:col>15</xdr:col>
                    <xdr:colOff>53340</xdr:colOff>
                    <xdr:row>53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1" name="Check Box 27">
              <controlPr defaultSize="0" autoFill="0" autoLine="0" autoPict="0">
                <anchor moveWithCells="1">
                  <from>
                    <xdr:col>15</xdr:col>
                    <xdr:colOff>121920</xdr:colOff>
                    <xdr:row>51</xdr:row>
                    <xdr:rowOff>251460</xdr:rowOff>
                  </from>
                  <to>
                    <xdr:col>19</xdr:col>
                    <xdr:colOff>22860</xdr:colOff>
                    <xdr:row>53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2" name="Check Box 29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182880</xdr:rowOff>
                  </from>
                  <to>
                    <xdr:col>13</xdr:col>
                    <xdr:colOff>160020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3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182880</xdr:rowOff>
                  </from>
                  <to>
                    <xdr:col>13</xdr:col>
                    <xdr:colOff>160020</xdr:colOff>
                    <xdr:row>28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F00F9-7A3D-4EB7-B567-D7829FD7CFA3}">
  <dimension ref="A1:AN63"/>
  <sheetViews>
    <sheetView zoomScale="90" zoomScaleNormal="90" workbookViewId="0">
      <selection activeCell="A2" sqref="A1:Z63"/>
    </sheetView>
  </sheetViews>
  <sheetFormatPr defaultColWidth="3.09765625" defaultRowHeight="18" x14ac:dyDescent="0.45"/>
  <cols>
    <col min="1" max="1" width="2.3984375" customWidth="1"/>
    <col min="2" max="2" width="4.09765625" customWidth="1"/>
    <col min="3" max="4" width="3.5" customWidth="1"/>
    <col min="5" max="5" width="2.19921875" customWidth="1"/>
    <col min="6" max="7" width="3.5" customWidth="1"/>
    <col min="8" max="11" width="3.59765625" customWidth="1"/>
    <col min="12" max="12" width="3.69921875" customWidth="1"/>
    <col min="13" max="13" width="3.8984375" customWidth="1"/>
    <col min="14" max="14" width="2.3984375" customWidth="1"/>
    <col min="15" max="15" width="4.09765625" customWidth="1"/>
    <col min="16" max="17" width="3.5" customWidth="1"/>
    <col min="18" max="18" width="2.19921875" customWidth="1"/>
    <col min="19" max="20" width="3.5" customWidth="1"/>
    <col min="21" max="24" width="3.59765625" customWidth="1"/>
    <col min="25" max="26" width="3.69921875" customWidth="1"/>
    <col min="31" max="31" width="3.09765625" style="24"/>
    <col min="32" max="32" width="5.8984375" style="28" bestFit="1" customWidth="1"/>
    <col min="33" max="39" width="7.69921875" style="28" customWidth="1"/>
    <col min="40" max="40" width="3.09765625" style="26"/>
  </cols>
  <sheetData>
    <row r="1" spans="1:40" ht="27.6" customHeight="1" thickBot="1" x14ac:dyDescent="0.5">
      <c r="A1" s="51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40" ht="23.4" customHeight="1" thickBot="1" x14ac:dyDescent="0.5">
      <c r="A2" s="52" t="s">
        <v>0</v>
      </c>
      <c r="B2" s="53"/>
      <c r="C2" s="53"/>
      <c r="D2" s="53"/>
      <c r="E2" s="54"/>
      <c r="F2" s="54"/>
      <c r="G2" s="54"/>
      <c r="H2" s="54"/>
      <c r="I2" s="54"/>
      <c r="J2" s="54"/>
      <c r="K2" s="55"/>
      <c r="L2" s="56" t="s">
        <v>10</v>
      </c>
      <c r="M2" s="57"/>
      <c r="N2" s="57"/>
      <c r="O2" s="57"/>
      <c r="P2" s="209">
        <v>45019</v>
      </c>
      <c r="Q2" s="210"/>
      <c r="R2" s="210"/>
      <c r="S2" s="210"/>
      <c r="T2" s="210"/>
      <c r="U2" s="210"/>
      <c r="V2" s="210"/>
      <c r="W2" s="210"/>
      <c r="X2" s="210"/>
      <c r="Y2" s="210"/>
      <c r="Z2" s="211"/>
      <c r="AF2" s="29">
        <v>0.29166666666666669</v>
      </c>
    </row>
    <row r="3" spans="1:40" ht="23.4" customHeight="1" x14ac:dyDescent="0.45">
      <c r="A3" s="61" t="s">
        <v>4</v>
      </c>
      <c r="B3" s="63" t="s">
        <v>1</v>
      </c>
      <c r="C3" s="64"/>
      <c r="D3" s="64"/>
      <c r="E3" s="9" t="s">
        <v>5</v>
      </c>
      <c r="F3" s="212">
        <v>510</v>
      </c>
      <c r="G3" s="212"/>
      <c r="H3" s="16" t="s">
        <v>39</v>
      </c>
      <c r="I3" s="213">
        <v>67</v>
      </c>
      <c r="J3" s="213"/>
      <c r="K3" s="214" t="s">
        <v>49</v>
      </c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5"/>
      <c r="AF3" s="29">
        <v>0.33333333333333298</v>
      </c>
    </row>
    <row r="4" spans="1:40" ht="23.4" customHeight="1" x14ac:dyDescent="0.45">
      <c r="A4" s="62"/>
      <c r="B4" s="43"/>
      <c r="C4" s="44"/>
      <c r="D4" s="44"/>
      <c r="E4" s="43"/>
      <c r="F4" s="44"/>
      <c r="G4" s="44"/>
      <c r="H4" s="44"/>
      <c r="I4" s="44"/>
      <c r="J4" s="44" t="s">
        <v>6</v>
      </c>
      <c r="K4" s="44"/>
      <c r="L4" s="205" t="s">
        <v>50</v>
      </c>
      <c r="M4" s="205"/>
      <c r="N4" s="205"/>
      <c r="O4" s="205"/>
      <c r="P4" s="205"/>
      <c r="Q4" s="44" t="s">
        <v>7</v>
      </c>
      <c r="R4" s="44"/>
      <c r="S4" s="205" t="s">
        <v>51</v>
      </c>
      <c r="T4" s="205"/>
      <c r="U4" s="205"/>
      <c r="V4" s="205"/>
      <c r="W4" s="205"/>
      <c r="X4" s="205"/>
      <c r="Y4" s="205"/>
      <c r="Z4" s="206"/>
      <c r="AF4" s="29">
        <v>0.375</v>
      </c>
    </row>
    <row r="5" spans="1:40" ht="16.2" customHeight="1" x14ac:dyDescent="0.45">
      <c r="A5" s="62"/>
      <c r="B5" s="47" t="s">
        <v>2</v>
      </c>
      <c r="C5" s="48"/>
      <c r="D5" s="48"/>
      <c r="E5" s="207" t="s">
        <v>52</v>
      </c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8"/>
      <c r="AF5" s="29">
        <v>0.41666666666666702</v>
      </c>
    </row>
    <row r="6" spans="1:40" ht="23.4" customHeight="1" x14ac:dyDescent="0.45">
      <c r="A6" s="62"/>
      <c r="B6" s="85" t="s">
        <v>3</v>
      </c>
      <c r="C6" s="86"/>
      <c r="D6" s="86"/>
      <c r="E6" s="200" t="s">
        <v>53</v>
      </c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1"/>
      <c r="AF6" s="29">
        <v>0.45833333333333298</v>
      </c>
    </row>
    <row r="7" spans="1:40" ht="23.4" customHeight="1" x14ac:dyDescent="0.45">
      <c r="A7" s="62"/>
      <c r="B7" s="43"/>
      <c r="C7" s="44"/>
      <c r="D7" s="44"/>
      <c r="E7" s="77" t="s">
        <v>8</v>
      </c>
      <c r="F7" s="77"/>
      <c r="G7" s="77"/>
      <c r="H7" s="202" t="s">
        <v>54</v>
      </c>
      <c r="I7" s="202"/>
      <c r="J7" s="202"/>
      <c r="K7" s="202"/>
      <c r="L7" s="202"/>
      <c r="M7" s="202"/>
      <c r="N7" s="202"/>
      <c r="O7" s="202"/>
      <c r="P7" s="202"/>
      <c r="Q7" s="77" t="s">
        <v>9</v>
      </c>
      <c r="R7" s="77"/>
      <c r="S7" s="77"/>
      <c r="T7" s="203" t="s">
        <v>55</v>
      </c>
      <c r="U7" s="203"/>
      <c r="V7" s="203"/>
      <c r="W7" s="203"/>
      <c r="X7" s="203"/>
      <c r="Y7" s="203"/>
      <c r="Z7" s="204"/>
      <c r="AF7" s="29">
        <v>0.5</v>
      </c>
    </row>
    <row r="8" spans="1:40" ht="23.4" customHeight="1" x14ac:dyDescent="0.45">
      <c r="A8" s="69" t="s">
        <v>12</v>
      </c>
      <c r="B8" s="70"/>
      <c r="C8" s="70"/>
      <c r="D8" s="70"/>
      <c r="E8" s="73" t="s">
        <v>40</v>
      </c>
      <c r="F8" s="74"/>
      <c r="G8" s="74"/>
      <c r="H8" s="74"/>
      <c r="I8" s="74"/>
      <c r="J8" s="75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6"/>
      <c r="AF8" s="29">
        <v>0.54166666666666696</v>
      </c>
    </row>
    <row r="9" spans="1:40" ht="23.4" customHeight="1" x14ac:dyDescent="0.45">
      <c r="A9" s="71"/>
      <c r="B9" s="72"/>
      <c r="C9" s="72"/>
      <c r="D9" s="72"/>
      <c r="E9" s="77" t="s">
        <v>1</v>
      </c>
      <c r="F9" s="77"/>
      <c r="G9" s="10" t="s">
        <v>5</v>
      </c>
      <c r="H9" s="78"/>
      <c r="I9" s="78"/>
      <c r="J9" s="11" t="s">
        <v>39</v>
      </c>
      <c r="K9" s="79"/>
      <c r="L9" s="79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1"/>
      <c r="AF9" s="29">
        <v>0.58333333333333304</v>
      </c>
    </row>
    <row r="10" spans="1:40" ht="23.4" customHeight="1" thickBot="1" x14ac:dyDescent="0.5">
      <c r="A10" s="71"/>
      <c r="B10" s="72"/>
      <c r="C10" s="72"/>
      <c r="D10" s="72"/>
      <c r="E10" s="82" t="s">
        <v>11</v>
      </c>
      <c r="F10" s="82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4"/>
      <c r="AF10" s="29">
        <v>0.625</v>
      </c>
    </row>
    <row r="11" spans="1:40" ht="23.4" customHeight="1" x14ac:dyDescent="0.45">
      <c r="A11" s="102" t="s">
        <v>13</v>
      </c>
      <c r="B11" s="103"/>
      <c r="C11" s="103"/>
      <c r="D11" s="103"/>
      <c r="E11" s="194" t="s">
        <v>56</v>
      </c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5"/>
      <c r="AF11" s="29">
        <v>0.66666666666666696</v>
      </c>
    </row>
    <row r="12" spans="1:40" ht="23.4" customHeight="1" x14ac:dyDescent="0.45">
      <c r="A12" s="106" t="s">
        <v>15</v>
      </c>
      <c r="B12" s="78"/>
      <c r="C12" s="78"/>
      <c r="D12" s="78"/>
      <c r="E12" s="196">
        <v>200</v>
      </c>
      <c r="F12" s="197"/>
      <c r="G12" s="197"/>
      <c r="H12" s="12" t="s">
        <v>14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F12" s="29">
        <v>0.70833333333333304</v>
      </c>
    </row>
    <row r="13" spans="1:40" ht="23.4" customHeight="1" thickBot="1" x14ac:dyDescent="0.5">
      <c r="A13" s="108" t="s">
        <v>16</v>
      </c>
      <c r="B13" s="109"/>
      <c r="C13" s="109"/>
      <c r="D13" s="109"/>
      <c r="E13" s="198">
        <v>45024</v>
      </c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9"/>
      <c r="AF13" s="29">
        <v>0.75</v>
      </c>
    </row>
    <row r="14" spans="1:40" ht="29.4" customHeight="1" x14ac:dyDescent="0.45">
      <c r="A14" s="92" t="s">
        <v>46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4"/>
      <c r="AF14" s="29">
        <v>0.79166666666666696</v>
      </c>
      <c r="AL14" s="20"/>
    </row>
    <row r="15" spans="1:40" s="1" customFormat="1" ht="19.95" customHeight="1" x14ac:dyDescent="0.45">
      <c r="A15" s="95" t="s">
        <v>33</v>
      </c>
      <c r="B15" s="96"/>
      <c r="C15" s="97" t="s">
        <v>34</v>
      </c>
      <c r="D15" s="98"/>
      <c r="E15" s="98"/>
      <c r="F15" s="98"/>
      <c r="G15" s="99"/>
      <c r="H15" s="97" t="s">
        <v>17</v>
      </c>
      <c r="I15" s="98"/>
      <c r="J15" s="98"/>
      <c r="K15" s="98"/>
      <c r="L15" s="98"/>
      <c r="M15" s="98"/>
      <c r="N15" s="100" t="s">
        <v>33</v>
      </c>
      <c r="O15" s="96"/>
      <c r="P15" s="97" t="s">
        <v>34</v>
      </c>
      <c r="Q15" s="98"/>
      <c r="R15" s="98"/>
      <c r="S15" s="98"/>
      <c r="T15" s="99"/>
      <c r="U15" s="100" t="s">
        <v>17</v>
      </c>
      <c r="V15" s="98"/>
      <c r="W15" s="98"/>
      <c r="X15" s="98"/>
      <c r="Y15" s="98"/>
      <c r="Z15" s="101"/>
      <c r="AE15" s="25"/>
      <c r="AF15" s="29">
        <v>0.83333333333333304</v>
      </c>
      <c r="AG15" s="20"/>
      <c r="AH15" s="20"/>
      <c r="AI15" s="20" t="s">
        <v>41</v>
      </c>
      <c r="AJ15" s="20" t="s">
        <v>42</v>
      </c>
      <c r="AK15" s="20" t="s">
        <v>43</v>
      </c>
      <c r="AL15" s="20" t="s">
        <v>44</v>
      </c>
      <c r="AM15" s="20" t="s">
        <v>45</v>
      </c>
      <c r="AN15" s="27"/>
    </row>
    <row r="16" spans="1:40" s="1" customFormat="1" ht="21.45" customHeight="1" x14ac:dyDescent="0.45">
      <c r="A16" s="186"/>
      <c r="B16" s="113">
        <v>300</v>
      </c>
      <c r="C16" s="188">
        <v>0.33333333333333298</v>
      </c>
      <c r="D16" s="189"/>
      <c r="E16" s="192" t="s">
        <v>35</v>
      </c>
      <c r="F16" s="188">
        <v>0.75</v>
      </c>
      <c r="G16" s="189"/>
      <c r="H16" s="128" t="s">
        <v>18</v>
      </c>
      <c r="I16" s="83"/>
      <c r="J16" s="83"/>
      <c r="K16" s="129"/>
      <c r="L16" s="30">
        <f>AM16</f>
        <v>8</v>
      </c>
      <c r="M16" s="2" t="s">
        <v>19</v>
      </c>
      <c r="N16" s="112"/>
      <c r="O16" s="113">
        <v>311</v>
      </c>
      <c r="P16" s="115"/>
      <c r="Q16" s="116"/>
      <c r="R16" s="80" t="s">
        <v>35</v>
      </c>
      <c r="S16" s="115"/>
      <c r="T16" s="116"/>
      <c r="U16" s="120" t="s">
        <v>18</v>
      </c>
      <c r="V16" s="121"/>
      <c r="W16" s="121"/>
      <c r="X16" s="122"/>
      <c r="Y16" s="17">
        <f>AM24</f>
        <v>0</v>
      </c>
      <c r="Z16" s="3" t="s">
        <v>19</v>
      </c>
      <c r="AE16" s="25"/>
      <c r="AF16" s="29">
        <v>0.875</v>
      </c>
      <c r="AG16" s="20"/>
      <c r="AH16" s="20">
        <v>300</v>
      </c>
      <c r="AI16" s="20">
        <f>HOUR(C16)</f>
        <v>8</v>
      </c>
      <c r="AJ16" s="20">
        <f>HOUR(F16)</f>
        <v>18</v>
      </c>
      <c r="AK16" s="20">
        <f>IF(AND(AI16&lt;9,AI16&gt;6),9-AI16,0)</f>
        <v>1</v>
      </c>
      <c r="AL16" s="20">
        <f t="shared" ref="AL16:AL23" si="0">MAX(MAX(MIN(IF(AJ16&gt;AI16,AJ16,),21)-MAX(AI16,17),0))</f>
        <v>1</v>
      </c>
      <c r="AM16" s="20">
        <f t="shared" ref="AM16:AM30" si="1">(AJ16-AI16)-(AK16+AL16)</f>
        <v>8</v>
      </c>
      <c r="AN16" s="27"/>
    </row>
    <row r="17" spans="1:40" s="1" customFormat="1" ht="21.45" customHeight="1" x14ac:dyDescent="0.45">
      <c r="A17" s="187"/>
      <c r="B17" s="114"/>
      <c r="C17" s="190"/>
      <c r="D17" s="191"/>
      <c r="E17" s="193"/>
      <c r="F17" s="190"/>
      <c r="G17" s="191"/>
      <c r="H17" s="123" t="s">
        <v>36</v>
      </c>
      <c r="I17" s="124"/>
      <c r="J17" s="124"/>
      <c r="K17" s="125"/>
      <c r="L17" s="31">
        <f>AK16+AL16</f>
        <v>2</v>
      </c>
      <c r="M17" s="4" t="s">
        <v>19</v>
      </c>
      <c r="N17" s="113"/>
      <c r="O17" s="114"/>
      <c r="P17" s="117"/>
      <c r="Q17" s="118"/>
      <c r="R17" s="119"/>
      <c r="S17" s="117"/>
      <c r="T17" s="118"/>
      <c r="U17" s="123" t="s">
        <v>36</v>
      </c>
      <c r="V17" s="124"/>
      <c r="W17" s="124"/>
      <c r="X17" s="125"/>
      <c r="Y17" s="19">
        <f>AK24+AL24</f>
        <v>0</v>
      </c>
      <c r="Z17" s="5" t="s">
        <v>19</v>
      </c>
      <c r="AE17" s="25"/>
      <c r="AF17" s="20"/>
      <c r="AG17" s="20"/>
      <c r="AH17" s="20">
        <v>301</v>
      </c>
      <c r="AI17" s="20">
        <f>HOUR(C18)</f>
        <v>0</v>
      </c>
      <c r="AJ17" s="20">
        <f>HOUR(F18)</f>
        <v>0</v>
      </c>
      <c r="AK17" s="20">
        <f>IF(AND(AI17&lt;9,AI17&gt;6),9-AI17,0)</f>
        <v>0</v>
      </c>
      <c r="AL17" s="20">
        <f t="shared" si="0"/>
        <v>0</v>
      </c>
      <c r="AM17" s="20">
        <f t="shared" si="1"/>
        <v>0</v>
      </c>
      <c r="AN17" s="27"/>
    </row>
    <row r="18" spans="1:40" s="1" customFormat="1" ht="21.45" customHeight="1" x14ac:dyDescent="0.45">
      <c r="A18" s="138"/>
      <c r="B18" s="132">
        <v>301</v>
      </c>
      <c r="C18" s="134"/>
      <c r="D18" s="135"/>
      <c r="E18" s="136" t="s">
        <v>35</v>
      </c>
      <c r="F18" s="134"/>
      <c r="G18" s="137"/>
      <c r="H18" s="123" t="s">
        <v>18</v>
      </c>
      <c r="I18" s="124"/>
      <c r="J18" s="124"/>
      <c r="K18" s="125"/>
      <c r="L18" s="31">
        <f>AM17</f>
        <v>0</v>
      </c>
      <c r="M18" s="4" t="s">
        <v>19</v>
      </c>
      <c r="N18" s="130"/>
      <c r="O18" s="132">
        <v>312</v>
      </c>
      <c r="P18" s="134"/>
      <c r="Q18" s="135"/>
      <c r="R18" s="136" t="s">
        <v>35</v>
      </c>
      <c r="S18" s="134"/>
      <c r="T18" s="137"/>
      <c r="U18" s="123" t="s">
        <v>18</v>
      </c>
      <c r="V18" s="124"/>
      <c r="W18" s="124"/>
      <c r="X18" s="125"/>
      <c r="Y18" s="18">
        <f>AM25</f>
        <v>0</v>
      </c>
      <c r="Z18" s="5" t="s">
        <v>19</v>
      </c>
      <c r="AE18" s="25"/>
      <c r="AF18" s="20"/>
      <c r="AG18" s="20"/>
      <c r="AH18" s="20">
        <v>302</v>
      </c>
      <c r="AI18" s="20">
        <f>HOUR(C20)</f>
        <v>9</v>
      </c>
      <c r="AJ18" s="20">
        <f>HOUR(F20)</f>
        <v>17</v>
      </c>
      <c r="AK18" s="20">
        <f>IF(AND(AI18&lt;9,AI18&gt;6),9-AI18,0)</f>
        <v>0</v>
      </c>
      <c r="AL18" s="20">
        <f t="shared" si="0"/>
        <v>0</v>
      </c>
      <c r="AM18" s="20">
        <f t="shared" si="1"/>
        <v>8</v>
      </c>
      <c r="AN18" s="27"/>
    </row>
    <row r="19" spans="1:40" s="1" customFormat="1" ht="21.45" customHeight="1" x14ac:dyDescent="0.45">
      <c r="A19" s="139"/>
      <c r="B19" s="133"/>
      <c r="C19" s="134"/>
      <c r="D19" s="135"/>
      <c r="E19" s="136"/>
      <c r="F19" s="134"/>
      <c r="G19" s="137"/>
      <c r="H19" s="123" t="s">
        <v>36</v>
      </c>
      <c r="I19" s="124"/>
      <c r="J19" s="124"/>
      <c r="K19" s="125"/>
      <c r="L19" s="31">
        <f>AK17+AL17</f>
        <v>0</v>
      </c>
      <c r="M19" s="4" t="s">
        <v>19</v>
      </c>
      <c r="N19" s="131"/>
      <c r="O19" s="133"/>
      <c r="P19" s="134"/>
      <c r="Q19" s="135"/>
      <c r="R19" s="136"/>
      <c r="S19" s="134"/>
      <c r="T19" s="137"/>
      <c r="U19" s="123" t="s">
        <v>36</v>
      </c>
      <c r="V19" s="124"/>
      <c r="W19" s="124"/>
      <c r="X19" s="125"/>
      <c r="Y19" s="18">
        <f>AK25+AL25</f>
        <v>0</v>
      </c>
      <c r="Z19" s="5" t="s">
        <v>19</v>
      </c>
      <c r="AE19" s="25"/>
      <c r="AF19" s="20"/>
      <c r="AG19" s="20"/>
      <c r="AH19" s="20">
        <v>303</v>
      </c>
      <c r="AI19" s="20">
        <f>HOUR(C22)</f>
        <v>0</v>
      </c>
      <c r="AJ19" s="20">
        <f>HOUR(F22)</f>
        <v>0</v>
      </c>
      <c r="AK19" s="20">
        <f t="shared" ref="AK19:AK30" si="2">IF(AND(AI19&lt;9,AI19&gt;6),9-AI19,0)</f>
        <v>0</v>
      </c>
      <c r="AL19" s="20">
        <f t="shared" si="0"/>
        <v>0</v>
      </c>
      <c r="AM19" s="20">
        <f t="shared" si="1"/>
        <v>0</v>
      </c>
      <c r="AN19" s="27"/>
    </row>
    <row r="20" spans="1:40" s="1" customFormat="1" ht="21.45" customHeight="1" x14ac:dyDescent="0.45">
      <c r="A20" s="181"/>
      <c r="B20" s="114">
        <v>302</v>
      </c>
      <c r="C20" s="183">
        <v>0.375</v>
      </c>
      <c r="D20" s="184"/>
      <c r="E20" s="136" t="s">
        <v>35</v>
      </c>
      <c r="F20" s="183">
        <v>0.70833333333333304</v>
      </c>
      <c r="G20" s="185"/>
      <c r="H20" s="123" t="s">
        <v>18</v>
      </c>
      <c r="I20" s="124"/>
      <c r="J20" s="124"/>
      <c r="K20" s="125"/>
      <c r="L20" s="31">
        <f>AM18</f>
        <v>8</v>
      </c>
      <c r="M20" s="4" t="s">
        <v>19</v>
      </c>
      <c r="N20" s="130"/>
      <c r="O20" s="114">
        <v>314</v>
      </c>
      <c r="P20" s="134"/>
      <c r="Q20" s="135"/>
      <c r="R20" s="136" t="s">
        <v>35</v>
      </c>
      <c r="S20" s="134"/>
      <c r="T20" s="137"/>
      <c r="U20" s="123" t="s">
        <v>18</v>
      </c>
      <c r="V20" s="124"/>
      <c r="W20" s="124"/>
      <c r="X20" s="125"/>
      <c r="Y20" s="18">
        <f>AM26</f>
        <v>0</v>
      </c>
      <c r="Z20" s="5" t="s">
        <v>19</v>
      </c>
      <c r="AE20" s="25"/>
      <c r="AF20" s="20"/>
      <c r="AG20" s="20"/>
      <c r="AH20" s="20">
        <v>304</v>
      </c>
      <c r="AI20" s="20">
        <f>HOUR(C24)</f>
        <v>0</v>
      </c>
      <c r="AJ20" s="20">
        <f>HOUR(F24)</f>
        <v>0</v>
      </c>
      <c r="AK20" s="20">
        <f t="shared" si="2"/>
        <v>0</v>
      </c>
      <c r="AL20" s="20">
        <f t="shared" si="0"/>
        <v>0</v>
      </c>
      <c r="AM20" s="20">
        <f t="shared" si="1"/>
        <v>0</v>
      </c>
      <c r="AN20" s="27"/>
    </row>
    <row r="21" spans="1:40" s="1" customFormat="1" ht="21.45" customHeight="1" x14ac:dyDescent="0.45">
      <c r="A21" s="182"/>
      <c r="B21" s="114"/>
      <c r="C21" s="183"/>
      <c r="D21" s="184"/>
      <c r="E21" s="136"/>
      <c r="F21" s="183"/>
      <c r="G21" s="185"/>
      <c r="H21" s="123" t="s">
        <v>36</v>
      </c>
      <c r="I21" s="124"/>
      <c r="J21" s="124"/>
      <c r="K21" s="125"/>
      <c r="L21" s="31">
        <f>AK18+AL18</f>
        <v>0</v>
      </c>
      <c r="M21" s="4" t="s">
        <v>19</v>
      </c>
      <c r="N21" s="131"/>
      <c r="O21" s="114"/>
      <c r="P21" s="134"/>
      <c r="Q21" s="135"/>
      <c r="R21" s="136"/>
      <c r="S21" s="134"/>
      <c r="T21" s="137"/>
      <c r="U21" s="123" t="s">
        <v>36</v>
      </c>
      <c r="V21" s="124"/>
      <c r="W21" s="124"/>
      <c r="X21" s="125"/>
      <c r="Y21" s="18">
        <f>AK26+AL26</f>
        <v>0</v>
      </c>
      <c r="Z21" s="5" t="s">
        <v>19</v>
      </c>
      <c r="AE21" s="25"/>
      <c r="AF21" s="20"/>
      <c r="AG21" s="20"/>
      <c r="AH21" s="20">
        <v>305</v>
      </c>
      <c r="AI21" s="20">
        <f>HOUR(C26)</f>
        <v>0</v>
      </c>
      <c r="AJ21" s="20">
        <f>HOUR(F26)</f>
        <v>0</v>
      </c>
      <c r="AK21" s="20">
        <f t="shared" si="2"/>
        <v>0</v>
      </c>
      <c r="AL21" s="20">
        <f t="shared" si="0"/>
        <v>0</v>
      </c>
      <c r="AM21" s="20">
        <f t="shared" si="1"/>
        <v>0</v>
      </c>
      <c r="AN21" s="27"/>
    </row>
    <row r="22" spans="1:40" s="1" customFormat="1" ht="21.45" customHeight="1" x14ac:dyDescent="0.45">
      <c r="A22" s="138"/>
      <c r="B22" s="132">
        <v>303</v>
      </c>
      <c r="C22" s="134"/>
      <c r="D22" s="135"/>
      <c r="E22" s="136" t="s">
        <v>35</v>
      </c>
      <c r="F22" s="134"/>
      <c r="G22" s="137"/>
      <c r="H22" s="123" t="s">
        <v>18</v>
      </c>
      <c r="I22" s="124"/>
      <c r="J22" s="124"/>
      <c r="K22" s="125"/>
      <c r="L22" s="18">
        <f>AM19</f>
        <v>0</v>
      </c>
      <c r="M22" s="4" t="s">
        <v>19</v>
      </c>
      <c r="N22" s="130"/>
      <c r="O22" s="132">
        <v>315</v>
      </c>
      <c r="P22" s="134"/>
      <c r="Q22" s="135"/>
      <c r="R22" s="136" t="s">
        <v>35</v>
      </c>
      <c r="S22" s="134"/>
      <c r="T22" s="137"/>
      <c r="U22" s="123" t="s">
        <v>18</v>
      </c>
      <c r="V22" s="124"/>
      <c r="W22" s="124"/>
      <c r="X22" s="125"/>
      <c r="Y22" s="18">
        <f>AM27</f>
        <v>0</v>
      </c>
      <c r="Z22" s="5" t="s">
        <v>19</v>
      </c>
      <c r="AE22" s="25"/>
      <c r="AF22" s="20"/>
      <c r="AG22" s="20"/>
      <c r="AH22" s="20">
        <v>306</v>
      </c>
      <c r="AI22" s="20">
        <f>HOUR(C28)</f>
        <v>0</v>
      </c>
      <c r="AJ22" s="20">
        <f>HOUR(F28)</f>
        <v>0</v>
      </c>
      <c r="AK22" s="20">
        <f>IF(AND(AI22&lt;9,AI22&gt;6),9-AI22,0)</f>
        <v>0</v>
      </c>
      <c r="AL22" s="20">
        <f t="shared" si="0"/>
        <v>0</v>
      </c>
      <c r="AM22" s="20">
        <f t="shared" si="1"/>
        <v>0</v>
      </c>
      <c r="AN22" s="27"/>
    </row>
    <row r="23" spans="1:40" s="1" customFormat="1" ht="21.45" customHeight="1" x14ac:dyDescent="0.45">
      <c r="A23" s="139"/>
      <c r="B23" s="133"/>
      <c r="C23" s="134"/>
      <c r="D23" s="135"/>
      <c r="E23" s="136"/>
      <c r="F23" s="134"/>
      <c r="G23" s="137"/>
      <c r="H23" s="123" t="s">
        <v>36</v>
      </c>
      <c r="I23" s="124"/>
      <c r="J23" s="124"/>
      <c r="K23" s="125"/>
      <c r="L23" s="18">
        <f>AK19+AL19</f>
        <v>0</v>
      </c>
      <c r="M23" s="4" t="s">
        <v>19</v>
      </c>
      <c r="N23" s="131"/>
      <c r="O23" s="133"/>
      <c r="P23" s="134"/>
      <c r="Q23" s="135"/>
      <c r="R23" s="136"/>
      <c r="S23" s="134"/>
      <c r="T23" s="137"/>
      <c r="U23" s="123" t="s">
        <v>36</v>
      </c>
      <c r="V23" s="124"/>
      <c r="W23" s="124"/>
      <c r="X23" s="125"/>
      <c r="Y23" s="18">
        <f>AK27+AL27</f>
        <v>0</v>
      </c>
      <c r="Z23" s="5" t="s">
        <v>19</v>
      </c>
      <c r="AE23" s="25"/>
      <c r="AF23" s="20"/>
      <c r="AG23" s="20"/>
      <c r="AH23" s="20">
        <v>308</v>
      </c>
      <c r="AI23" s="20">
        <f>HOUR(C30)</f>
        <v>0</v>
      </c>
      <c r="AJ23" s="20">
        <f>HOUR(F30)</f>
        <v>0</v>
      </c>
      <c r="AK23" s="20">
        <f t="shared" si="2"/>
        <v>0</v>
      </c>
      <c r="AL23" s="20">
        <f t="shared" si="0"/>
        <v>0</v>
      </c>
      <c r="AM23" s="20">
        <f t="shared" si="1"/>
        <v>0</v>
      </c>
      <c r="AN23" s="27"/>
    </row>
    <row r="24" spans="1:40" s="1" customFormat="1" ht="21.45" customHeight="1" x14ac:dyDescent="0.45">
      <c r="A24" s="138"/>
      <c r="B24" s="114">
        <v>304</v>
      </c>
      <c r="C24" s="134"/>
      <c r="D24" s="135"/>
      <c r="E24" s="136" t="s">
        <v>35</v>
      </c>
      <c r="F24" s="134"/>
      <c r="G24" s="137"/>
      <c r="H24" s="123" t="s">
        <v>18</v>
      </c>
      <c r="I24" s="124"/>
      <c r="J24" s="124"/>
      <c r="K24" s="125"/>
      <c r="L24" s="18">
        <f>AM20</f>
        <v>0</v>
      </c>
      <c r="M24" s="4" t="s">
        <v>19</v>
      </c>
      <c r="N24" s="130"/>
      <c r="O24" s="140" t="s">
        <v>37</v>
      </c>
      <c r="P24" s="134"/>
      <c r="Q24" s="135"/>
      <c r="R24" s="136" t="s">
        <v>35</v>
      </c>
      <c r="S24" s="134"/>
      <c r="T24" s="137"/>
      <c r="U24" s="123" t="s">
        <v>18</v>
      </c>
      <c r="V24" s="124"/>
      <c r="W24" s="124"/>
      <c r="X24" s="125"/>
      <c r="Y24" s="18">
        <f>AM28</f>
        <v>0</v>
      </c>
      <c r="Z24" s="5" t="s">
        <v>19</v>
      </c>
      <c r="AE24" s="25"/>
      <c r="AF24" s="20"/>
      <c r="AG24" s="20"/>
      <c r="AH24" s="20">
        <v>310</v>
      </c>
      <c r="AI24" s="20">
        <f>HOUR(P16)</f>
        <v>0</v>
      </c>
      <c r="AJ24" s="20">
        <f>HOUR(S16)</f>
        <v>0</v>
      </c>
      <c r="AK24" s="20">
        <f t="shared" si="2"/>
        <v>0</v>
      </c>
      <c r="AL24" s="20">
        <f>MAX(MAX(MIN(IF(AJ24&gt;AI24,AJ24,),21)-MAX(AI24,17),0))</f>
        <v>0</v>
      </c>
      <c r="AM24" s="20">
        <f t="shared" si="1"/>
        <v>0</v>
      </c>
      <c r="AN24" s="27"/>
    </row>
    <row r="25" spans="1:40" s="1" customFormat="1" ht="21.45" customHeight="1" x14ac:dyDescent="0.45">
      <c r="A25" s="139"/>
      <c r="B25" s="114"/>
      <c r="C25" s="134"/>
      <c r="D25" s="135"/>
      <c r="E25" s="136"/>
      <c r="F25" s="134"/>
      <c r="G25" s="137"/>
      <c r="H25" s="123" t="s">
        <v>36</v>
      </c>
      <c r="I25" s="124"/>
      <c r="J25" s="124"/>
      <c r="K25" s="125"/>
      <c r="L25" s="18">
        <f>AK20+AL20</f>
        <v>0</v>
      </c>
      <c r="M25" s="4" t="s">
        <v>19</v>
      </c>
      <c r="N25" s="131"/>
      <c r="O25" s="141"/>
      <c r="P25" s="134"/>
      <c r="Q25" s="135"/>
      <c r="R25" s="136"/>
      <c r="S25" s="134"/>
      <c r="T25" s="137"/>
      <c r="U25" s="123" t="s">
        <v>36</v>
      </c>
      <c r="V25" s="124"/>
      <c r="W25" s="124"/>
      <c r="X25" s="125"/>
      <c r="Y25" s="18">
        <f>AK28+AL28</f>
        <v>0</v>
      </c>
      <c r="Z25" s="5" t="s">
        <v>19</v>
      </c>
      <c r="AE25" s="25"/>
      <c r="AF25" s="20"/>
      <c r="AG25" s="20"/>
      <c r="AH25" s="20">
        <v>311</v>
      </c>
      <c r="AI25" s="20">
        <f>HOUR(P18)</f>
        <v>0</v>
      </c>
      <c r="AJ25" s="20">
        <f>HOUR(S18)</f>
        <v>0</v>
      </c>
      <c r="AK25" s="20">
        <f t="shared" si="2"/>
        <v>0</v>
      </c>
      <c r="AL25" s="20">
        <f t="shared" ref="AL25:AL30" si="3">MAX(MAX(MIN(IF(AJ25&gt;AI25,AJ25,),21)-MAX(AI25,17),0))</f>
        <v>0</v>
      </c>
      <c r="AM25" s="20">
        <f t="shared" si="1"/>
        <v>0</v>
      </c>
      <c r="AN25" s="27"/>
    </row>
    <row r="26" spans="1:40" s="1" customFormat="1" ht="21.45" customHeight="1" x14ac:dyDescent="0.45">
      <c r="A26" s="138"/>
      <c r="B26" s="132">
        <v>306</v>
      </c>
      <c r="C26" s="134"/>
      <c r="D26" s="135"/>
      <c r="E26" s="136" t="s">
        <v>35</v>
      </c>
      <c r="F26" s="134"/>
      <c r="G26" s="137"/>
      <c r="H26" s="123" t="s">
        <v>18</v>
      </c>
      <c r="I26" s="124"/>
      <c r="J26" s="124"/>
      <c r="K26" s="125"/>
      <c r="L26" s="18">
        <f>AM21</f>
        <v>0</v>
      </c>
      <c r="M26" s="4" t="s">
        <v>19</v>
      </c>
      <c r="N26" s="130"/>
      <c r="O26" s="142" t="s">
        <v>38</v>
      </c>
      <c r="P26" s="134"/>
      <c r="Q26" s="135"/>
      <c r="R26" s="136" t="s">
        <v>35</v>
      </c>
      <c r="S26" s="134"/>
      <c r="T26" s="137"/>
      <c r="U26" s="123" t="s">
        <v>18</v>
      </c>
      <c r="V26" s="124"/>
      <c r="W26" s="124"/>
      <c r="X26" s="125"/>
      <c r="Y26" s="18">
        <f>AM29</f>
        <v>0</v>
      </c>
      <c r="Z26" s="5" t="s">
        <v>19</v>
      </c>
      <c r="AE26" s="25"/>
      <c r="AF26" s="20"/>
      <c r="AG26" s="20"/>
      <c r="AH26" s="20">
        <v>312</v>
      </c>
      <c r="AI26" s="20">
        <f>HOUR(P20)</f>
        <v>0</v>
      </c>
      <c r="AJ26" s="20">
        <f>HOUR(S20)</f>
        <v>0</v>
      </c>
      <c r="AK26" s="20">
        <f t="shared" si="2"/>
        <v>0</v>
      </c>
      <c r="AL26" s="20">
        <f t="shared" si="3"/>
        <v>0</v>
      </c>
      <c r="AM26" s="20">
        <f t="shared" si="1"/>
        <v>0</v>
      </c>
      <c r="AN26" s="27"/>
    </row>
    <row r="27" spans="1:40" s="1" customFormat="1" ht="21.45" customHeight="1" x14ac:dyDescent="0.45">
      <c r="A27" s="139"/>
      <c r="B27" s="133"/>
      <c r="C27" s="134"/>
      <c r="D27" s="135"/>
      <c r="E27" s="136"/>
      <c r="F27" s="134"/>
      <c r="G27" s="137"/>
      <c r="H27" s="123" t="s">
        <v>36</v>
      </c>
      <c r="I27" s="124"/>
      <c r="J27" s="124"/>
      <c r="K27" s="125"/>
      <c r="L27" s="18">
        <f>AK21+AL21</f>
        <v>0</v>
      </c>
      <c r="M27" s="4" t="s">
        <v>19</v>
      </c>
      <c r="N27" s="131"/>
      <c r="O27" s="141"/>
      <c r="P27" s="134"/>
      <c r="Q27" s="135"/>
      <c r="R27" s="136"/>
      <c r="S27" s="134"/>
      <c r="T27" s="137"/>
      <c r="U27" s="123" t="s">
        <v>36</v>
      </c>
      <c r="V27" s="124"/>
      <c r="W27" s="124"/>
      <c r="X27" s="125"/>
      <c r="Y27" s="18">
        <f>AK29+AL29</f>
        <v>0</v>
      </c>
      <c r="Z27" s="5" t="s">
        <v>19</v>
      </c>
      <c r="AE27" s="25"/>
      <c r="AF27" s="20"/>
      <c r="AG27" s="20"/>
      <c r="AH27" s="20">
        <v>314</v>
      </c>
      <c r="AI27" s="20">
        <f>HOUR(P22)</f>
        <v>0</v>
      </c>
      <c r="AJ27" s="20">
        <f>HOUR(S22)</f>
        <v>0</v>
      </c>
      <c r="AK27" s="20">
        <f t="shared" si="2"/>
        <v>0</v>
      </c>
      <c r="AL27" s="20">
        <f t="shared" si="3"/>
        <v>0</v>
      </c>
      <c r="AM27" s="20">
        <f t="shared" si="1"/>
        <v>0</v>
      </c>
      <c r="AN27" s="27"/>
    </row>
    <row r="28" spans="1:40" s="1" customFormat="1" ht="21.45" customHeight="1" x14ac:dyDescent="0.45">
      <c r="A28" s="138"/>
      <c r="B28" s="114">
        <v>308</v>
      </c>
      <c r="C28" s="134"/>
      <c r="D28" s="135"/>
      <c r="E28" s="136" t="s">
        <v>35</v>
      </c>
      <c r="F28" s="134"/>
      <c r="G28" s="137"/>
      <c r="H28" s="123" t="s">
        <v>18</v>
      </c>
      <c r="I28" s="124"/>
      <c r="J28" s="124"/>
      <c r="K28" s="125"/>
      <c r="L28" s="18">
        <f>AM22</f>
        <v>0</v>
      </c>
      <c r="M28" s="4" t="s">
        <v>19</v>
      </c>
      <c r="N28" s="130"/>
      <c r="O28" s="142"/>
      <c r="P28" s="134"/>
      <c r="Q28" s="135"/>
      <c r="R28" s="136"/>
      <c r="S28" s="134"/>
      <c r="T28" s="137"/>
      <c r="U28" s="123"/>
      <c r="V28" s="124"/>
      <c r="W28" s="124"/>
      <c r="X28" s="125"/>
      <c r="Y28" s="18">
        <f>AM30</f>
        <v>0</v>
      </c>
      <c r="Z28" s="5"/>
      <c r="AE28" s="25"/>
      <c r="AF28" s="20"/>
      <c r="AG28" s="20"/>
      <c r="AH28" s="20">
        <v>315</v>
      </c>
      <c r="AI28" s="20">
        <f>HOUR(P24)</f>
        <v>0</v>
      </c>
      <c r="AJ28" s="20">
        <f>HOUR(S24)</f>
        <v>0</v>
      </c>
      <c r="AK28" s="20">
        <f t="shared" si="2"/>
        <v>0</v>
      </c>
      <c r="AL28" s="20">
        <f t="shared" si="3"/>
        <v>0</v>
      </c>
      <c r="AM28" s="20">
        <f t="shared" si="1"/>
        <v>0</v>
      </c>
      <c r="AN28" s="27"/>
    </row>
    <row r="29" spans="1:40" s="1" customFormat="1" ht="21.45" customHeight="1" x14ac:dyDescent="0.45">
      <c r="A29" s="139"/>
      <c r="B29" s="114"/>
      <c r="C29" s="134"/>
      <c r="D29" s="135"/>
      <c r="E29" s="136"/>
      <c r="F29" s="134"/>
      <c r="G29" s="137"/>
      <c r="H29" s="123" t="s">
        <v>36</v>
      </c>
      <c r="I29" s="124"/>
      <c r="J29" s="124"/>
      <c r="K29" s="125"/>
      <c r="L29" s="18">
        <f>AK22+AL22</f>
        <v>0</v>
      </c>
      <c r="M29" s="4" t="s">
        <v>19</v>
      </c>
      <c r="N29" s="131"/>
      <c r="O29" s="141"/>
      <c r="P29" s="134"/>
      <c r="Q29" s="135"/>
      <c r="R29" s="136"/>
      <c r="S29" s="134"/>
      <c r="T29" s="137"/>
      <c r="U29" s="123"/>
      <c r="V29" s="124"/>
      <c r="W29" s="124"/>
      <c r="X29" s="125"/>
      <c r="Y29" s="18">
        <f>AK30+AL30</f>
        <v>0</v>
      </c>
      <c r="Z29" s="5"/>
      <c r="AE29" s="25"/>
      <c r="AF29" s="20"/>
      <c r="AG29" s="20"/>
      <c r="AH29" s="21" t="s">
        <v>47</v>
      </c>
      <c r="AI29" s="20">
        <f>HOUR(P26)</f>
        <v>0</v>
      </c>
      <c r="AJ29" s="20">
        <f>HOUR(S26)</f>
        <v>0</v>
      </c>
      <c r="AK29" s="20">
        <f t="shared" si="2"/>
        <v>0</v>
      </c>
      <c r="AL29" s="20">
        <f t="shared" si="3"/>
        <v>0</v>
      </c>
      <c r="AM29" s="20">
        <f t="shared" si="1"/>
        <v>0</v>
      </c>
      <c r="AN29" s="27"/>
    </row>
    <row r="30" spans="1:40" s="1" customFormat="1" ht="21.45" customHeight="1" x14ac:dyDescent="0.45">
      <c r="A30" s="138"/>
      <c r="B30" s="132">
        <v>310</v>
      </c>
      <c r="C30" s="134"/>
      <c r="D30" s="135"/>
      <c r="E30" s="136" t="s">
        <v>35</v>
      </c>
      <c r="F30" s="134"/>
      <c r="G30" s="137"/>
      <c r="H30" s="123" t="s">
        <v>18</v>
      </c>
      <c r="I30" s="124"/>
      <c r="J30" s="124"/>
      <c r="K30" s="125"/>
      <c r="L30" s="18">
        <f>AM23</f>
        <v>0</v>
      </c>
      <c r="M30" s="4" t="s">
        <v>19</v>
      </c>
      <c r="N30" s="130"/>
      <c r="O30" s="150"/>
      <c r="P30" s="152"/>
      <c r="Q30" s="153"/>
      <c r="R30" s="156"/>
      <c r="S30" s="158"/>
      <c r="T30" s="159"/>
      <c r="U30" s="162"/>
      <c r="V30" s="163"/>
      <c r="W30" s="163"/>
      <c r="X30" s="164"/>
      <c r="Y30" s="23"/>
      <c r="Z30" s="6"/>
      <c r="AE30" s="25"/>
      <c r="AF30" s="20"/>
      <c r="AG30" s="20"/>
      <c r="AH30" s="21" t="s">
        <v>48</v>
      </c>
      <c r="AI30" s="20">
        <f>HOUR(P28)</f>
        <v>0</v>
      </c>
      <c r="AJ30" s="20">
        <f>HOUR(S28)</f>
        <v>0</v>
      </c>
      <c r="AK30" s="20">
        <f t="shared" si="2"/>
        <v>0</v>
      </c>
      <c r="AL30" s="20">
        <f t="shared" si="3"/>
        <v>0</v>
      </c>
      <c r="AM30" s="20">
        <f t="shared" si="1"/>
        <v>0</v>
      </c>
      <c r="AN30" s="27"/>
    </row>
    <row r="31" spans="1:40" s="1" customFormat="1" ht="21.45" customHeight="1" x14ac:dyDescent="0.45">
      <c r="A31" s="139"/>
      <c r="B31" s="168"/>
      <c r="C31" s="134"/>
      <c r="D31" s="135"/>
      <c r="E31" s="136"/>
      <c r="F31" s="134"/>
      <c r="G31" s="137"/>
      <c r="H31" s="169" t="s">
        <v>36</v>
      </c>
      <c r="I31" s="166"/>
      <c r="J31" s="166"/>
      <c r="K31" s="167"/>
      <c r="L31" s="18">
        <f>AK23+AL23</f>
        <v>0</v>
      </c>
      <c r="M31" s="7" t="s">
        <v>19</v>
      </c>
      <c r="N31" s="112"/>
      <c r="O31" s="151"/>
      <c r="P31" s="154"/>
      <c r="Q31" s="155"/>
      <c r="R31" s="157"/>
      <c r="S31" s="160"/>
      <c r="T31" s="161"/>
      <c r="U31" s="165"/>
      <c r="V31" s="166"/>
      <c r="W31" s="166"/>
      <c r="X31" s="167"/>
      <c r="Y31" s="22"/>
      <c r="Z31" s="8"/>
      <c r="AE31" s="25"/>
      <c r="AF31" s="20"/>
      <c r="AG31" s="20"/>
      <c r="AH31" s="20"/>
      <c r="AI31" s="20"/>
      <c r="AJ31" s="20"/>
      <c r="AK31" s="20"/>
      <c r="AL31" s="20"/>
      <c r="AM31" s="20"/>
      <c r="AN31" s="27"/>
    </row>
    <row r="32" spans="1:40" ht="30.6" customHeight="1" thickBot="1" x14ac:dyDescent="0.5">
      <c r="A32" s="143" t="s">
        <v>20</v>
      </c>
      <c r="B32" s="144"/>
      <c r="C32" s="144"/>
      <c r="D32" s="144"/>
      <c r="E32" s="144"/>
      <c r="F32" s="144"/>
      <c r="G32" s="144"/>
      <c r="H32" s="178" t="s">
        <v>57</v>
      </c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80"/>
      <c r="AH32" s="20"/>
      <c r="AI32" s="20"/>
      <c r="AJ32" s="20"/>
      <c r="AK32" s="20"/>
      <c r="AL32" s="20"/>
      <c r="AM32" s="20"/>
    </row>
    <row r="33" spans="1:26" ht="19.2" x14ac:dyDescent="0.45">
      <c r="A33" s="148" t="s">
        <v>21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</row>
    <row r="34" spans="1:26" x14ac:dyDescent="0.45">
      <c r="V34" s="149" t="s">
        <v>67</v>
      </c>
      <c r="W34" s="149"/>
      <c r="X34" s="149"/>
      <c r="Y34" s="149"/>
      <c r="Z34" s="149"/>
    </row>
    <row r="35" spans="1:26" ht="23.4" customHeight="1" x14ac:dyDescent="0.45">
      <c r="A35" s="14" t="s">
        <v>23</v>
      </c>
    </row>
    <row r="36" spans="1:26" ht="23.4" customHeight="1" x14ac:dyDescent="0.45">
      <c r="A36" s="40" t="s">
        <v>25</v>
      </c>
      <c r="B36" s="40"/>
      <c r="C36" s="40" t="s">
        <v>24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23.4" customHeight="1" x14ac:dyDescent="0.45">
      <c r="A37" s="176" t="s">
        <v>58</v>
      </c>
      <c r="B37" s="176"/>
      <c r="C37" s="39" t="s">
        <v>26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23.4" customHeight="1" x14ac:dyDescent="0.45">
      <c r="A38" s="38"/>
      <c r="B38" s="38"/>
      <c r="C38" s="39" t="s">
        <v>27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23.4" customHeight="1" x14ac:dyDescent="0.45">
      <c r="A39" s="176" t="s">
        <v>58</v>
      </c>
      <c r="B39" s="176"/>
      <c r="C39" s="34" t="s">
        <v>28</v>
      </c>
      <c r="D39" s="35"/>
      <c r="E39" s="35"/>
      <c r="F39" s="177" t="s">
        <v>80</v>
      </c>
      <c r="G39" s="177"/>
      <c r="H39" s="35" t="s">
        <v>59</v>
      </c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6"/>
    </row>
    <row r="40" spans="1:26" ht="23.4" customHeight="1" x14ac:dyDescent="0.45">
      <c r="A40" t="s">
        <v>68</v>
      </c>
    </row>
    <row r="41" spans="1:26" ht="23.4" customHeight="1" x14ac:dyDescent="0.45"/>
    <row r="42" spans="1:26" ht="23.4" customHeight="1" x14ac:dyDescent="0.45">
      <c r="A42" s="14" t="s">
        <v>29</v>
      </c>
    </row>
    <row r="43" spans="1:26" ht="23.4" customHeight="1" x14ac:dyDescent="0.45">
      <c r="A43" s="40" t="s">
        <v>25</v>
      </c>
      <c r="B43" s="40"/>
      <c r="C43" s="40" t="s">
        <v>24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 t="s">
        <v>30</v>
      </c>
      <c r="W43" s="40"/>
      <c r="X43" s="40"/>
      <c r="Y43" s="40"/>
      <c r="Z43" s="40"/>
    </row>
    <row r="44" spans="1:26" ht="23.4" customHeight="1" x14ac:dyDescent="0.45">
      <c r="A44" s="38"/>
      <c r="B44" s="38"/>
      <c r="C44" s="39" t="s">
        <v>69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7" t="s">
        <v>70</v>
      </c>
      <c r="W44" s="37"/>
      <c r="X44" s="37"/>
      <c r="Y44" s="37"/>
      <c r="Z44" s="37"/>
    </row>
    <row r="45" spans="1:26" ht="23.4" customHeight="1" x14ac:dyDescent="0.45">
      <c r="A45" s="38"/>
      <c r="B45" s="38"/>
      <c r="C45" s="39" t="s">
        <v>71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7" t="s">
        <v>31</v>
      </c>
      <c r="W45" s="37"/>
      <c r="X45" s="37"/>
      <c r="Y45" s="37"/>
      <c r="Z45" s="37"/>
    </row>
    <row r="46" spans="1:26" ht="23.4" customHeight="1" x14ac:dyDescent="0.45">
      <c r="A46" s="38"/>
      <c r="B46" s="38"/>
      <c r="C46" s="171" t="s">
        <v>65</v>
      </c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37" t="s">
        <v>31</v>
      </c>
      <c r="W46" s="37"/>
      <c r="X46" s="37"/>
      <c r="Y46" s="37"/>
      <c r="Z46" s="37"/>
    </row>
    <row r="47" spans="1:26" ht="23.4" customHeight="1" x14ac:dyDescent="0.45">
      <c r="A47" s="176" t="s">
        <v>58</v>
      </c>
      <c r="B47" s="176"/>
      <c r="C47" s="39" t="s">
        <v>72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7" t="s">
        <v>31</v>
      </c>
      <c r="W47" s="37"/>
      <c r="X47" s="37"/>
      <c r="Y47" s="37"/>
      <c r="Z47" s="37"/>
    </row>
    <row r="48" spans="1:26" ht="23.4" customHeight="1" x14ac:dyDescent="0.45">
      <c r="A48" s="38"/>
      <c r="B48" s="38"/>
      <c r="C48" s="39" t="s">
        <v>73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7" t="s">
        <v>74</v>
      </c>
      <c r="W48" s="37"/>
      <c r="X48" s="37"/>
      <c r="Y48" s="37"/>
      <c r="Z48" s="37"/>
    </row>
    <row r="49" spans="1:26" ht="23.4" customHeight="1" x14ac:dyDescent="0.45">
      <c r="A49" s="176" t="s">
        <v>58</v>
      </c>
      <c r="B49" s="176"/>
      <c r="C49" s="39" t="s">
        <v>75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7" t="s">
        <v>76</v>
      </c>
      <c r="W49" s="37"/>
      <c r="X49" s="37"/>
      <c r="Y49" s="37"/>
      <c r="Z49" s="37"/>
    </row>
    <row r="50" spans="1:26" ht="23.4" customHeight="1" x14ac:dyDescent="0.45">
      <c r="A50" s="38"/>
      <c r="B50" s="38"/>
      <c r="C50" s="39" t="s">
        <v>77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7" t="s">
        <v>61</v>
      </c>
      <c r="W50" s="37"/>
      <c r="X50" s="37"/>
      <c r="Y50" s="37"/>
      <c r="Z50" s="37"/>
    </row>
    <row r="51" spans="1:26" ht="23.4" customHeight="1" x14ac:dyDescent="0.45">
      <c r="A51" s="38"/>
      <c r="B51" s="38"/>
      <c r="C51" s="39" t="s">
        <v>78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7" t="s">
        <v>61</v>
      </c>
      <c r="W51" s="37"/>
      <c r="X51" s="37"/>
      <c r="Y51" s="37"/>
      <c r="Z51" s="37"/>
    </row>
    <row r="52" spans="1:26" ht="23.4" customHeight="1" x14ac:dyDescent="0.45">
      <c r="A52" s="38"/>
      <c r="B52" s="38"/>
      <c r="C52" s="39" t="s">
        <v>60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7" t="s">
        <v>61</v>
      </c>
      <c r="W52" s="37"/>
      <c r="X52" s="37"/>
      <c r="Y52" s="37"/>
      <c r="Z52" s="37"/>
    </row>
    <row r="53" spans="1:26" ht="23.4" customHeight="1" x14ac:dyDescent="0.45">
      <c r="A53" s="38"/>
      <c r="B53" s="38"/>
      <c r="C53" s="41" t="s">
        <v>63</v>
      </c>
      <c r="D53" s="42"/>
      <c r="E53" s="42"/>
      <c r="F53" s="42"/>
      <c r="G53" s="42"/>
      <c r="H53" s="42"/>
      <c r="I53" s="42"/>
      <c r="J53" s="42"/>
      <c r="K53" s="32" t="s">
        <v>64</v>
      </c>
      <c r="L53" s="32"/>
      <c r="M53" s="32"/>
      <c r="N53" s="32"/>
      <c r="O53" s="32"/>
      <c r="P53" s="32"/>
      <c r="Q53" s="32"/>
      <c r="R53" s="32"/>
      <c r="S53" s="32"/>
      <c r="T53" s="32"/>
      <c r="U53" s="33"/>
      <c r="V53" s="37" t="s">
        <v>31</v>
      </c>
      <c r="W53" s="37"/>
      <c r="X53" s="37"/>
      <c r="Y53" s="37"/>
      <c r="Z53" s="37"/>
    </row>
    <row r="54" spans="1:26" ht="23.4" customHeight="1" x14ac:dyDescent="0.45">
      <c r="A54" s="172"/>
      <c r="B54" s="173"/>
      <c r="C54" s="34" t="s">
        <v>66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6"/>
      <c r="V54" s="37" t="s">
        <v>61</v>
      </c>
      <c r="W54" s="37"/>
      <c r="X54" s="37"/>
      <c r="Y54" s="37"/>
      <c r="Z54" s="37"/>
    </row>
    <row r="55" spans="1:26" ht="23.4" customHeight="1" x14ac:dyDescent="0.45">
      <c r="A55" s="38"/>
      <c r="B55" s="38"/>
      <c r="C55" s="39" t="s">
        <v>79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7" t="s">
        <v>61</v>
      </c>
      <c r="W55" s="37"/>
      <c r="X55" s="37"/>
      <c r="Y55" s="37"/>
      <c r="Z55" s="37"/>
    </row>
    <row r="56" spans="1:26" ht="23.4" customHeight="1" x14ac:dyDescent="0.45">
      <c r="A56" s="38"/>
      <c r="B56" s="38"/>
      <c r="C56" s="39" t="s">
        <v>62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7" t="s">
        <v>61</v>
      </c>
      <c r="W56" s="37"/>
      <c r="X56" s="37"/>
      <c r="Y56" s="37"/>
      <c r="Z56" s="37"/>
    </row>
    <row r="58" spans="1:26" ht="95.4" customHeight="1" x14ac:dyDescent="0.45">
      <c r="A58" s="38" t="s">
        <v>20</v>
      </c>
      <c r="B58" s="38"/>
      <c r="C58" s="175" t="s">
        <v>81</v>
      </c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</row>
    <row r="59" spans="1:26" x14ac:dyDescent="0.4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x14ac:dyDescent="0.4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38" t="s">
        <v>32</v>
      </c>
      <c r="Y60" s="38"/>
      <c r="Z60" s="38"/>
    </row>
    <row r="61" spans="1:26" x14ac:dyDescent="0.4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38"/>
      <c r="Y61" s="38"/>
      <c r="Z61" s="38"/>
    </row>
    <row r="62" spans="1:26" x14ac:dyDescent="0.4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38"/>
      <c r="Y62" s="38"/>
      <c r="Z62" s="38"/>
    </row>
    <row r="63" spans="1:26" x14ac:dyDescent="0.4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38"/>
      <c r="Y63" s="38"/>
      <c r="Z63" s="38"/>
    </row>
  </sheetData>
  <sheetProtection algorithmName="SHA-512" hashValue="GvYu2QTKt/WmEvDaOZ1FWGYlDMsBs6gcNeyQ90I050BnbmYYJzUG5AEVBQ32LWw00qENdV/Ehm4LPANKNtZV3A==" saltValue="jYmvFX6dSpGd7+wRxJmKEw==" spinCount="100000" sheet="1" objects="1" scenarios="1" selectLockedCells="1" selectUnlockedCells="1"/>
  <protectedRanges>
    <protectedRange sqref="F39:G39" name="範囲17"/>
    <protectedRange sqref="C58:Z58" name="備考2"/>
    <protectedRange sqref="P16:Q29 S16:T29 C16:D31 F16:G31" name="使用時間"/>
    <protectedRange sqref="H9 K9 M9 G10" name="請求先"/>
    <protectedRange sqref="H7:P7" name="Email"/>
    <protectedRange sqref="E5:Z5" name="フリガナ"/>
    <protectedRange sqref="L4:P4" name="電話番号"/>
    <protectedRange sqref="I3:J3" name="郵便2"/>
    <protectedRange sqref="P2:Z2" name="申込年月日"/>
    <protectedRange sqref="F3:G3" name="郵便1"/>
    <protectedRange sqref="K3:Z3" name="住所1"/>
    <protectedRange sqref="S4:Z4" name="FAX番号"/>
    <protectedRange sqref="E6:Z6" name="団体名"/>
    <protectedRange sqref="T7:Z7" name="担当者"/>
    <protectedRange sqref="E11:E13" name="範囲12"/>
    <protectedRange sqref="H32:Z32" name="備考"/>
    <protectedRange sqref="A37:B39 A44:B56" name="範囲16"/>
  </protectedRanges>
  <mergeCells count="217">
    <mergeCell ref="E4:I4"/>
    <mergeCell ref="J4:K4"/>
    <mergeCell ref="L4:P4"/>
    <mergeCell ref="Q4:R4"/>
    <mergeCell ref="S4:Z4"/>
    <mergeCell ref="B5:D5"/>
    <mergeCell ref="E5:Z5"/>
    <mergeCell ref="A1:Z1"/>
    <mergeCell ref="A2:D2"/>
    <mergeCell ref="E2:K2"/>
    <mergeCell ref="L2:O2"/>
    <mergeCell ref="P2:Z2"/>
    <mergeCell ref="A3:A7"/>
    <mergeCell ref="B3:D4"/>
    <mergeCell ref="F3:G3"/>
    <mergeCell ref="I3:J3"/>
    <mergeCell ref="K3:Z3"/>
    <mergeCell ref="A8:D10"/>
    <mergeCell ref="E8:Z8"/>
    <mergeCell ref="E9:F9"/>
    <mergeCell ref="H9:I9"/>
    <mergeCell ref="K9:L9"/>
    <mergeCell ref="M9:Z9"/>
    <mergeCell ref="E10:F10"/>
    <mergeCell ref="G10:Z10"/>
    <mergeCell ref="B6:D7"/>
    <mergeCell ref="E6:Z6"/>
    <mergeCell ref="E7:G7"/>
    <mergeCell ref="H7:P7"/>
    <mergeCell ref="Q7:S7"/>
    <mergeCell ref="T7:Z7"/>
    <mergeCell ref="A14:Z14"/>
    <mergeCell ref="A15:B15"/>
    <mergeCell ref="C15:G15"/>
    <mergeCell ref="H15:M15"/>
    <mergeCell ref="N15:O15"/>
    <mergeCell ref="P15:T15"/>
    <mergeCell ref="U15:Z15"/>
    <mergeCell ref="A11:D11"/>
    <mergeCell ref="E11:Z11"/>
    <mergeCell ref="A12:D12"/>
    <mergeCell ref="E12:G12"/>
    <mergeCell ref="A13:D13"/>
    <mergeCell ref="E13:Z13"/>
    <mergeCell ref="N16:N17"/>
    <mergeCell ref="O16:O17"/>
    <mergeCell ref="P16:Q17"/>
    <mergeCell ref="R16:R17"/>
    <mergeCell ref="S16:T17"/>
    <mergeCell ref="U16:X16"/>
    <mergeCell ref="U17:X17"/>
    <mergeCell ref="A16:A17"/>
    <mergeCell ref="B16:B17"/>
    <mergeCell ref="C16:D17"/>
    <mergeCell ref="E16:E17"/>
    <mergeCell ref="F16:G17"/>
    <mergeCell ref="H16:K16"/>
    <mergeCell ref="H17:K17"/>
    <mergeCell ref="N18:N19"/>
    <mergeCell ref="O18:O19"/>
    <mergeCell ref="P18:Q19"/>
    <mergeCell ref="R18:R19"/>
    <mergeCell ref="S18:T19"/>
    <mergeCell ref="U18:X18"/>
    <mergeCell ref="U19:X19"/>
    <mergeCell ref="A18:A19"/>
    <mergeCell ref="B18:B19"/>
    <mergeCell ref="C18:D19"/>
    <mergeCell ref="E18:E19"/>
    <mergeCell ref="F18:G19"/>
    <mergeCell ref="H18:K18"/>
    <mergeCell ref="H19:K19"/>
    <mergeCell ref="N20:N21"/>
    <mergeCell ref="O20:O21"/>
    <mergeCell ref="P20:Q21"/>
    <mergeCell ref="R20:R21"/>
    <mergeCell ref="S20:T21"/>
    <mergeCell ref="U20:X20"/>
    <mergeCell ref="U21:X21"/>
    <mergeCell ref="A20:A21"/>
    <mergeCell ref="B20:B21"/>
    <mergeCell ref="C20:D21"/>
    <mergeCell ref="E20:E21"/>
    <mergeCell ref="F20:G21"/>
    <mergeCell ref="H20:K20"/>
    <mergeCell ref="H21:K21"/>
    <mergeCell ref="N22:N23"/>
    <mergeCell ref="O22:O23"/>
    <mergeCell ref="P22:Q23"/>
    <mergeCell ref="R22:R23"/>
    <mergeCell ref="S22:T23"/>
    <mergeCell ref="U22:X22"/>
    <mergeCell ref="U23:X23"/>
    <mergeCell ref="A22:A23"/>
    <mergeCell ref="B22:B23"/>
    <mergeCell ref="C22:D23"/>
    <mergeCell ref="E22:E23"/>
    <mergeCell ref="F22:G23"/>
    <mergeCell ref="H22:K22"/>
    <mergeCell ref="H23:K23"/>
    <mergeCell ref="N24:N25"/>
    <mergeCell ref="O24:O25"/>
    <mergeCell ref="P24:Q25"/>
    <mergeCell ref="R24:R25"/>
    <mergeCell ref="S24:T25"/>
    <mergeCell ref="U24:X24"/>
    <mergeCell ref="U25:X25"/>
    <mergeCell ref="A24:A25"/>
    <mergeCell ref="B24:B25"/>
    <mergeCell ref="C24:D25"/>
    <mergeCell ref="E24:E25"/>
    <mergeCell ref="F24:G25"/>
    <mergeCell ref="H24:K24"/>
    <mergeCell ref="H25:K25"/>
    <mergeCell ref="N26:N27"/>
    <mergeCell ref="O26:O27"/>
    <mergeCell ref="P26:Q27"/>
    <mergeCell ref="R26:R27"/>
    <mergeCell ref="S26:T27"/>
    <mergeCell ref="U26:X26"/>
    <mergeCell ref="U27:X27"/>
    <mergeCell ref="A26:A27"/>
    <mergeCell ref="B26:B27"/>
    <mergeCell ref="C26:D27"/>
    <mergeCell ref="E26:E27"/>
    <mergeCell ref="F26:G27"/>
    <mergeCell ref="H26:K26"/>
    <mergeCell ref="H27:K27"/>
    <mergeCell ref="N28:N29"/>
    <mergeCell ref="O28:O29"/>
    <mergeCell ref="P28:Q29"/>
    <mergeCell ref="R28:R29"/>
    <mergeCell ref="S28:T29"/>
    <mergeCell ref="U28:X28"/>
    <mergeCell ref="U29:X29"/>
    <mergeCell ref="A28:A29"/>
    <mergeCell ref="B28:B29"/>
    <mergeCell ref="C28:D29"/>
    <mergeCell ref="E28:E29"/>
    <mergeCell ref="F28:G29"/>
    <mergeCell ref="H28:K28"/>
    <mergeCell ref="H29:K29"/>
    <mergeCell ref="N30:N31"/>
    <mergeCell ref="O30:O31"/>
    <mergeCell ref="P30:Q31"/>
    <mergeCell ref="R30:R31"/>
    <mergeCell ref="S30:T31"/>
    <mergeCell ref="U30:X30"/>
    <mergeCell ref="U31:X31"/>
    <mergeCell ref="A30:A31"/>
    <mergeCell ref="B30:B31"/>
    <mergeCell ref="C30:D31"/>
    <mergeCell ref="E30:E31"/>
    <mergeCell ref="F30:G31"/>
    <mergeCell ref="H30:K30"/>
    <mergeCell ref="H31:K31"/>
    <mergeCell ref="A37:B37"/>
    <mergeCell ref="C37:Z37"/>
    <mergeCell ref="A38:B38"/>
    <mergeCell ref="C38:Z38"/>
    <mergeCell ref="A39:B39"/>
    <mergeCell ref="C39:E39"/>
    <mergeCell ref="F39:G39"/>
    <mergeCell ref="H39:Z39"/>
    <mergeCell ref="A32:G32"/>
    <mergeCell ref="H32:Z32"/>
    <mergeCell ref="A33:Z33"/>
    <mergeCell ref="V34:Z34"/>
    <mergeCell ref="A36:B36"/>
    <mergeCell ref="C36:Z36"/>
    <mergeCell ref="A45:B45"/>
    <mergeCell ref="C45:U45"/>
    <mergeCell ref="V45:Z45"/>
    <mergeCell ref="A46:B46"/>
    <mergeCell ref="C46:U46"/>
    <mergeCell ref="V46:Z46"/>
    <mergeCell ref="A43:B43"/>
    <mergeCell ref="C43:U43"/>
    <mergeCell ref="V43:Z43"/>
    <mergeCell ref="A44:B44"/>
    <mergeCell ref="C44:U44"/>
    <mergeCell ref="V44:Z44"/>
    <mergeCell ref="A49:B49"/>
    <mergeCell ref="C49:U49"/>
    <mergeCell ref="V49:Z49"/>
    <mergeCell ref="A50:B50"/>
    <mergeCell ref="C50:U50"/>
    <mergeCell ref="V50:Z50"/>
    <mergeCell ref="A47:B47"/>
    <mergeCell ref="C47:U47"/>
    <mergeCell ref="V47:Z47"/>
    <mergeCell ref="A48:B48"/>
    <mergeCell ref="C48:U48"/>
    <mergeCell ref="V48:Z48"/>
    <mergeCell ref="A53:B53"/>
    <mergeCell ref="C53:J53"/>
    <mergeCell ref="K53:U53"/>
    <mergeCell ref="V53:Z53"/>
    <mergeCell ref="A54:B54"/>
    <mergeCell ref="C54:U54"/>
    <mergeCell ref="V54:Z54"/>
    <mergeCell ref="A51:B51"/>
    <mergeCell ref="C51:U51"/>
    <mergeCell ref="V51:Z51"/>
    <mergeCell ref="A52:B52"/>
    <mergeCell ref="C52:U52"/>
    <mergeCell ref="V52:Z52"/>
    <mergeCell ref="A58:B58"/>
    <mergeCell ref="C58:Z58"/>
    <mergeCell ref="X60:Z60"/>
    <mergeCell ref="X61:Z63"/>
    <mergeCell ref="A55:B55"/>
    <mergeCell ref="C55:U55"/>
    <mergeCell ref="V55:Z55"/>
    <mergeCell ref="A56:B56"/>
    <mergeCell ref="C56:U56"/>
    <mergeCell ref="V56:Z56"/>
  </mergeCells>
  <phoneticPr fontId="1"/>
  <dataValidations count="4">
    <dataValidation type="list" allowBlank="1" showInputMessage="1" showErrorMessage="1" sqref="F39:G39" xr:uid="{E1E55BC6-457B-4453-8480-DFCED516D506}">
      <formula1>"1枚,2枚"</formula1>
    </dataValidation>
    <dataValidation type="list" allowBlank="1" showInputMessage="1" showErrorMessage="1" sqref="F16:G31 P16:Q29 S16:T29 C16:D31" xr:uid="{88A81515-0CA4-4A15-BDAC-9E7F64406034}">
      <formula1>$AF$2:$AF$16</formula1>
    </dataValidation>
    <dataValidation type="list" allowBlank="1" showInputMessage="1" showErrorMessage="1" sqref="A37:B39 A44:B56" xr:uid="{0D777D42-7D3C-463C-ADAA-A633973B3851}">
      <formula1>"〇"</formula1>
    </dataValidation>
    <dataValidation imeMode="off" allowBlank="1" showInputMessage="1" showErrorMessage="1" sqref="H7:P7" xr:uid="{3E8F7670-E81B-4FB8-A889-5C13C85C2049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  <rowBreaks count="1" manualBreakCount="1">
    <brk id="34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182880</xdr:rowOff>
                  </from>
                  <to>
                    <xdr:col>0</xdr:col>
                    <xdr:colOff>160020</xdr:colOff>
                    <xdr:row>16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182880</xdr:rowOff>
                  </from>
                  <to>
                    <xdr:col>0</xdr:col>
                    <xdr:colOff>160020</xdr:colOff>
                    <xdr:row>18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182880</xdr:rowOff>
                  </from>
                  <to>
                    <xdr:col>0</xdr:col>
                    <xdr:colOff>160020</xdr:colOff>
                    <xdr:row>20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182880</xdr:rowOff>
                  </from>
                  <to>
                    <xdr:col>0</xdr:col>
                    <xdr:colOff>160020</xdr:colOff>
                    <xdr:row>22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182880</xdr:rowOff>
                  </from>
                  <to>
                    <xdr:col>0</xdr:col>
                    <xdr:colOff>160020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182880</xdr:rowOff>
                  </from>
                  <to>
                    <xdr:col>0</xdr:col>
                    <xdr:colOff>160020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182880</xdr:rowOff>
                  </from>
                  <to>
                    <xdr:col>0</xdr:col>
                    <xdr:colOff>160020</xdr:colOff>
                    <xdr:row>28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182880</xdr:rowOff>
                  </from>
                  <to>
                    <xdr:col>0</xdr:col>
                    <xdr:colOff>160020</xdr:colOff>
                    <xdr:row>30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182880</xdr:rowOff>
                  </from>
                  <to>
                    <xdr:col>13</xdr:col>
                    <xdr:colOff>160020</xdr:colOff>
                    <xdr:row>16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182880</xdr:rowOff>
                  </from>
                  <to>
                    <xdr:col>13</xdr:col>
                    <xdr:colOff>160020</xdr:colOff>
                    <xdr:row>18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182880</xdr:rowOff>
                  </from>
                  <to>
                    <xdr:col>13</xdr:col>
                    <xdr:colOff>160020</xdr:colOff>
                    <xdr:row>20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182880</xdr:rowOff>
                  </from>
                  <to>
                    <xdr:col>13</xdr:col>
                    <xdr:colOff>160020</xdr:colOff>
                    <xdr:row>22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182880</xdr:rowOff>
                  </from>
                  <to>
                    <xdr:col>13</xdr:col>
                    <xdr:colOff>160020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182880</xdr:rowOff>
                  </from>
                  <to>
                    <xdr:col>13</xdr:col>
                    <xdr:colOff>160020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4</xdr:col>
                    <xdr:colOff>60960</xdr:colOff>
                    <xdr:row>7</xdr:row>
                    <xdr:rowOff>60960</xdr:rowOff>
                  </from>
                  <to>
                    <xdr:col>5</xdr:col>
                    <xdr:colOff>60960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9</xdr:col>
                    <xdr:colOff>121920</xdr:colOff>
                    <xdr:row>7</xdr:row>
                    <xdr:rowOff>45720</xdr:rowOff>
                  </from>
                  <to>
                    <xdr:col>10</xdr:col>
                    <xdr:colOff>7620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10</xdr:col>
                    <xdr:colOff>15240</xdr:colOff>
                    <xdr:row>51</xdr:row>
                    <xdr:rowOff>243840</xdr:rowOff>
                  </from>
                  <to>
                    <xdr:col>15</xdr:col>
                    <xdr:colOff>53340</xdr:colOff>
                    <xdr:row>53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15</xdr:col>
                    <xdr:colOff>121920</xdr:colOff>
                    <xdr:row>51</xdr:row>
                    <xdr:rowOff>243840</xdr:rowOff>
                  </from>
                  <to>
                    <xdr:col>19</xdr:col>
                    <xdr:colOff>22860</xdr:colOff>
                    <xdr:row>53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4</xdr:col>
                    <xdr:colOff>60960</xdr:colOff>
                    <xdr:row>7</xdr:row>
                    <xdr:rowOff>60960</xdr:rowOff>
                  </from>
                  <to>
                    <xdr:col>5</xdr:col>
                    <xdr:colOff>60960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9</xdr:col>
                    <xdr:colOff>121920</xdr:colOff>
                    <xdr:row>7</xdr:row>
                    <xdr:rowOff>45720</xdr:rowOff>
                  </from>
                  <to>
                    <xdr:col>10</xdr:col>
                    <xdr:colOff>7620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4</xdr:col>
                    <xdr:colOff>60960</xdr:colOff>
                    <xdr:row>7</xdr:row>
                    <xdr:rowOff>60960</xdr:rowOff>
                  </from>
                  <to>
                    <xdr:col>5</xdr:col>
                    <xdr:colOff>45720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9</xdr:col>
                    <xdr:colOff>121920</xdr:colOff>
                    <xdr:row>7</xdr:row>
                    <xdr:rowOff>45720</xdr:rowOff>
                  </from>
                  <to>
                    <xdr:col>10</xdr:col>
                    <xdr:colOff>7620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182880</xdr:rowOff>
                  </from>
                  <to>
                    <xdr:col>0</xdr:col>
                    <xdr:colOff>160020</xdr:colOff>
                    <xdr:row>16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182880</xdr:rowOff>
                  </from>
                  <to>
                    <xdr:col>0</xdr:col>
                    <xdr:colOff>160020</xdr:colOff>
                    <xdr:row>18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182880</xdr:rowOff>
                  </from>
                  <to>
                    <xdr:col>0</xdr:col>
                    <xdr:colOff>160020</xdr:colOff>
                    <xdr:row>20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9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182880</xdr:rowOff>
                  </from>
                  <to>
                    <xdr:col>0</xdr:col>
                    <xdr:colOff>160020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0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182880</xdr:rowOff>
                  </from>
                  <to>
                    <xdr:col>0</xdr:col>
                    <xdr:colOff>160020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1" name="Check Box 28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182880</xdr:rowOff>
                  </from>
                  <to>
                    <xdr:col>0</xdr:col>
                    <xdr:colOff>160020</xdr:colOff>
                    <xdr:row>20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研修室申込書（プラザ）</vt:lpstr>
      <vt:lpstr>研修室申込書（記入例）</vt:lpstr>
      <vt:lpstr>'研修室申込書（プラザ）'!Print_Area</vt:lpstr>
      <vt:lpstr>'研修室申込書（記入例）'!Print_Area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t_kitamura</dc:creator>
  <cp:lastModifiedBy>北村 哲章</cp:lastModifiedBy>
  <cp:lastPrinted>2024-03-12T04:15:40Z</cp:lastPrinted>
  <dcterms:created xsi:type="dcterms:W3CDTF">2020-11-26T08:19:58Z</dcterms:created>
  <dcterms:modified xsi:type="dcterms:W3CDTF">2025-04-14T01:15:09Z</dcterms:modified>
</cp:coreProperties>
</file>